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4 华侨学院√\华侨学院信息系统和信息管理（金融信息管理）专业人才培养方案（20180629）\"/>
    </mc:Choice>
  </mc:AlternateContent>
  <bookViews>
    <workbookView xWindow="0" yWindow="0" windowWidth="20370" windowHeight="8970"/>
  </bookViews>
  <sheets>
    <sheet name="信息管理与信息系统（金融信息管理) " sheetId="12" r:id="rId1"/>
  </sheets>
  <definedNames>
    <definedName name="_xlnm.Print_Area" localSheetId="0">'信息管理与信息系统（金融信息管理) '!$A$1:$S$89</definedName>
  </definedNames>
  <calcPr calcId="162913"/>
</workbook>
</file>

<file path=xl/calcChain.xml><?xml version="1.0" encoding="utf-8"?>
<calcChain xmlns="http://schemas.openxmlformats.org/spreadsheetml/2006/main">
  <c r="G89" i="12" l="1"/>
  <c r="H89" i="12"/>
  <c r="I89" i="12"/>
  <c r="J89" i="12"/>
  <c r="K89" i="12"/>
  <c r="L89" i="12"/>
  <c r="M89" i="12"/>
  <c r="N89" i="12"/>
  <c r="O89" i="12"/>
  <c r="P89" i="12"/>
  <c r="Q89" i="12"/>
  <c r="F89" i="12"/>
  <c r="Q46" i="12" l="1"/>
  <c r="P46" i="12"/>
  <c r="H86" i="12" l="1"/>
  <c r="Q83" i="12"/>
  <c r="P83" i="12"/>
  <c r="M83" i="12"/>
  <c r="L83" i="12"/>
  <c r="L85" i="12" s="1"/>
  <c r="K83" i="12"/>
  <c r="K85" i="12" s="1"/>
  <c r="J83" i="12"/>
  <c r="J85" i="12" s="1"/>
  <c r="I83" i="12"/>
  <c r="H83" i="12"/>
  <c r="G83" i="12"/>
  <c r="F83" i="12"/>
  <c r="N82" i="12"/>
  <c r="O82" i="12" s="1"/>
  <c r="N81" i="12"/>
  <c r="O81" i="12" s="1"/>
  <c r="N80" i="12"/>
  <c r="O80" i="12" s="1"/>
  <c r="N79" i="12"/>
  <c r="O79" i="12" s="1"/>
  <c r="N78" i="12"/>
  <c r="O78" i="12" s="1"/>
  <c r="N77" i="12"/>
  <c r="N75" i="12"/>
  <c r="O75" i="12" s="1"/>
  <c r="Q72" i="12"/>
  <c r="P72" i="12"/>
  <c r="P85" i="12" s="1"/>
  <c r="M72" i="12"/>
  <c r="M85" i="12" s="1"/>
  <c r="I72" i="12"/>
  <c r="H72" i="12"/>
  <c r="G72" i="12"/>
  <c r="F72" i="12"/>
  <c r="N71" i="12"/>
  <c r="O71" i="12" s="1"/>
  <c r="N70" i="12"/>
  <c r="O70" i="12" s="1"/>
  <c r="O69" i="12"/>
  <c r="N68" i="12"/>
  <c r="O68" i="12" s="1"/>
  <c r="N67" i="12"/>
  <c r="O67" i="12" s="1"/>
  <c r="O66" i="12"/>
  <c r="N64" i="12"/>
  <c r="O64" i="12" s="1"/>
  <c r="O63" i="12"/>
  <c r="O62" i="12"/>
  <c r="O61" i="12"/>
  <c r="N60" i="12"/>
  <c r="O60" i="12" s="1"/>
  <c r="N59" i="12"/>
  <c r="O59" i="12" s="1"/>
  <c r="O58" i="12"/>
  <c r="N57" i="12"/>
  <c r="O57" i="12" s="1"/>
  <c r="N56" i="12"/>
  <c r="Q54" i="12"/>
  <c r="P54" i="12"/>
  <c r="N54" i="12"/>
  <c r="M54" i="12"/>
  <c r="L54" i="12"/>
  <c r="K54" i="12"/>
  <c r="G54" i="12"/>
  <c r="G86" i="12" s="1"/>
  <c r="F54" i="12"/>
  <c r="O53" i="12"/>
  <c r="O52" i="12"/>
  <c r="O51" i="12"/>
  <c r="O50" i="12"/>
  <c r="O49" i="12"/>
  <c r="O48" i="12"/>
  <c r="M46" i="12"/>
  <c r="L46" i="12"/>
  <c r="K46" i="12"/>
  <c r="N45" i="12"/>
  <c r="O45" i="12" s="1"/>
  <c r="N44" i="12"/>
  <c r="O44" i="12" s="1"/>
  <c r="N43" i="12"/>
  <c r="O43" i="12" s="1"/>
  <c r="O42" i="12"/>
  <c r="O41" i="12"/>
  <c r="O40" i="12"/>
  <c r="O39" i="12"/>
  <c r="N38" i="12"/>
  <c r="O38" i="12" s="1"/>
  <c r="N37" i="12"/>
  <c r="O37" i="12" s="1"/>
  <c r="N36" i="12"/>
  <c r="Q25" i="12"/>
  <c r="P25" i="12"/>
  <c r="M25" i="12"/>
  <c r="L25" i="12"/>
  <c r="K25" i="12"/>
  <c r="J25" i="12"/>
  <c r="I25" i="12"/>
  <c r="I86" i="12" s="1"/>
  <c r="N24" i="12"/>
  <c r="O24" i="12" s="1"/>
  <c r="O19" i="12"/>
  <c r="O18" i="12"/>
  <c r="O23" i="12"/>
  <c r="O22" i="12"/>
  <c r="O21" i="12"/>
  <c r="O20" i="12"/>
  <c r="N17" i="12"/>
  <c r="O17" i="12" s="1"/>
  <c r="N16" i="12"/>
  <c r="O16" i="12" s="1"/>
  <c r="N15" i="12"/>
  <c r="O15" i="12" s="1"/>
  <c r="N14" i="12"/>
  <c r="O14" i="12" s="1"/>
  <c r="N13" i="12"/>
  <c r="O13" i="12" s="1"/>
  <c r="N12" i="12"/>
  <c r="O12" i="12" s="1"/>
  <c r="N11" i="12"/>
  <c r="O11" i="12" s="1"/>
  <c r="N10" i="12"/>
  <c r="O10" i="12" s="1"/>
  <c r="N8" i="12"/>
  <c r="O8" i="12" s="1"/>
  <c r="N7" i="12"/>
  <c r="O7" i="12" s="1"/>
  <c r="N9" i="12"/>
  <c r="O9" i="12" s="1"/>
  <c r="N6" i="12"/>
  <c r="O6" i="12" s="1"/>
  <c r="N5" i="12"/>
  <c r="O5" i="12" s="1"/>
  <c r="N4" i="12"/>
  <c r="N83" i="12" l="1"/>
  <c r="G85" i="12"/>
  <c r="Q85" i="12"/>
  <c r="L86" i="12"/>
  <c r="M86" i="12"/>
  <c r="Q86" i="12"/>
  <c r="P86" i="12"/>
  <c r="N72" i="12"/>
  <c r="N85" i="12" s="1"/>
  <c r="N46" i="12"/>
  <c r="F85" i="12"/>
  <c r="J86" i="12"/>
  <c r="O36" i="12"/>
  <c r="O46" i="12" s="1"/>
  <c r="O56" i="12"/>
  <c r="O72" i="12" s="1"/>
  <c r="O54" i="12"/>
  <c r="N25" i="12"/>
  <c r="N86" i="12" s="1"/>
  <c r="F86" i="12"/>
  <c r="O77" i="12"/>
  <c r="O83" i="12" s="1"/>
  <c r="K86" i="12"/>
  <c r="H85" i="12"/>
  <c r="O4" i="12"/>
  <c r="O25" i="12" s="1"/>
  <c r="I85" i="12"/>
  <c r="O85" i="12" l="1"/>
  <c r="O86" i="12"/>
</calcChain>
</file>

<file path=xl/sharedStrings.xml><?xml version="1.0" encoding="utf-8"?>
<sst xmlns="http://schemas.openxmlformats.org/spreadsheetml/2006/main" count="319" uniqueCount="176">
  <si>
    <t xml:space="preserve"> 信息管理与信息系统（金融信息管理）专业本科学分制指导性教学计划表</t>
  </si>
  <si>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</si>
  <si>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</si>
  <si>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</si>
  <si>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</si>
  <si>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</si>
  <si>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</si>
  <si>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</si>
  <si>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</si>
  <si>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</si>
  <si>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t>考试
类型</t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</si>
  <si>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</si>
  <si>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</si>
  <si>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</si>
  <si>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</si>
  <si>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PPE111</t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</si>
  <si>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Moral Education &amp; Principles of Law</t>
    </r>
  </si>
  <si>
    <r>
      <rPr>
        <sz val="8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</si>
  <si>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</si>
  <si>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PPE112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</si>
  <si>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</si>
  <si>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PPE113</t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</si>
  <si>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 xml:space="preserve">Introduction to Mao Zedong’ thoughts and Chinese Socialist Framework 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</si>
  <si>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</si>
  <si>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The Compendium of Chinese Modern History</t>
    </r>
  </si>
  <si>
    <r>
      <rPr>
        <sz val="9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Principles of Marxism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</si>
  <si>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Situations and Policies</t>
    </r>
  </si>
  <si>
    <t>CE111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</si>
  <si>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</si>
  <si>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
学院</t>
  </si>
  <si>
    <t>CE112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</si>
  <si>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</si>
  <si>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CE223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</si>
  <si>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</si>
  <si>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CE224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</si>
  <si>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</si>
  <si>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t>MAT111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</si>
  <si>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</si>
  <si>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t>MAT112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</si>
  <si>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</si>
  <si>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</si>
  <si>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</si>
  <si>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</si>
  <si>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</si>
  <si>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</si>
  <si>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</si>
  <si>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</si>
  <si>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t>MIS111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</si>
  <si>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</si>
  <si>
    <t>2+1</t>
  </si>
  <si>
    <t>MIS112</t>
  </si>
  <si>
    <r>
      <rPr>
        <sz val="9"/>
        <rFont val="Times New Roman"/>
        <family val="1"/>
      </rP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</si>
  <si>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t>1+2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</si>
  <si>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</si>
  <si>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</si>
  <si>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</si>
  <si>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</si>
  <si>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</si>
  <si>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</si>
  <si>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</si>
  <si>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</si>
  <si>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</si>
  <si>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</si>
  <si>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</si>
  <si>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</si>
  <si>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</si>
  <si>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含网络课程、国际暑期学校课程以及校外选修课等</t>
  </si>
  <si>
    <t>专业教育</t>
  </si>
  <si>
    <t>学科基础课</t>
  </si>
  <si>
    <r>
      <rPr>
        <sz val="9"/>
        <color indexed="8"/>
        <rFont val="宋体"/>
        <family val="3"/>
        <charset val="134"/>
      </rPr>
      <t xml:space="preserve">经济学
</t>
    </r>
    <r>
      <rPr>
        <sz val="9"/>
        <color indexed="8"/>
        <rFont val="Times New Roman"/>
        <family val="1"/>
      </rPr>
      <t>Economics</t>
    </r>
  </si>
  <si>
    <t>MIS221</t>
  </si>
  <si>
    <r>
      <rPr>
        <sz val="9"/>
        <rFont val="宋体"/>
        <family val="3"/>
        <charset val="134"/>
      </rPr>
      <t xml:space="preserve">应用程序设计
</t>
    </r>
    <r>
      <rPr>
        <sz val="9"/>
        <rFont val="Times New Roman"/>
        <family val="1"/>
      </rPr>
      <t>Application Programming Design</t>
    </r>
  </si>
  <si>
    <t>MAT331</t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</si>
  <si>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 Theory</t>
    </r>
  </si>
  <si>
    <t>MAT333</t>
  </si>
  <si>
    <r>
      <rPr>
        <sz val="9"/>
        <color indexed="8"/>
        <rFont val="宋体"/>
        <family val="3"/>
        <charset val="134"/>
      </rPr>
      <t xml:space="preserve">运筹学
</t>
    </r>
    <r>
      <rPr>
        <sz val="9"/>
        <color indexed="8"/>
        <rFont val="Times New Roman"/>
        <family val="1"/>
      </rPr>
      <t>Operations Research</t>
    </r>
  </si>
  <si>
    <r>
      <rPr>
        <sz val="9"/>
        <color indexed="8"/>
        <rFont val="宋体"/>
        <family val="3"/>
        <charset val="134"/>
      </rPr>
      <t xml:space="preserve">*经济学
</t>
    </r>
    <r>
      <rPr>
        <sz val="9"/>
        <color indexed="8"/>
        <rFont val="Times New Roman"/>
        <family val="1"/>
      </rPr>
      <t>Economics</t>
    </r>
  </si>
  <si>
    <r>
      <rPr>
        <sz val="9"/>
        <color indexed="8"/>
        <rFont val="宋体"/>
        <family val="3"/>
        <charset val="134"/>
      </rPr>
      <t>上述学科基础课中C</t>
    </r>
    <r>
      <rPr>
        <sz val="9"/>
        <color indexed="8"/>
        <rFont val="宋体"/>
        <family val="3"/>
        <charset val="134"/>
      </rPr>
      <t>FA班会计学和经济学修读带“*”的两门课程</t>
    </r>
  </si>
  <si>
    <t>专业必修课</t>
  </si>
  <si>
    <t>MIS222</t>
  </si>
  <si>
    <r>
      <rPr>
        <sz val="9"/>
        <color indexed="8"/>
        <rFont val="宋体"/>
        <family val="3"/>
        <charset val="134"/>
      </rPr>
      <t xml:space="preserve">数据结构
</t>
    </r>
    <r>
      <rPr>
        <sz val="9"/>
        <color indexed="8"/>
        <rFont val="Times New Roman"/>
        <family val="1"/>
      </rPr>
      <t>Data Structure</t>
    </r>
  </si>
  <si>
    <r>
      <rPr>
        <sz val="9"/>
        <color indexed="8"/>
        <rFont val="宋体"/>
        <family val="3"/>
        <charset val="134"/>
      </rPr>
      <t xml:space="preserve">数据库
</t>
    </r>
    <r>
      <rPr>
        <sz val="9"/>
        <color indexed="8"/>
        <rFont val="Times New Roman"/>
        <family val="1"/>
      </rPr>
      <t>Database systems</t>
    </r>
  </si>
  <si>
    <r>
      <rPr>
        <sz val="9"/>
        <color indexed="8"/>
        <rFont val="宋体"/>
        <family val="3"/>
        <charset val="134"/>
      </rPr>
      <t xml:space="preserve">计算机网络
</t>
    </r>
    <r>
      <rPr>
        <sz val="9"/>
        <color indexed="8"/>
        <rFont val="Times New Roman"/>
        <family val="1"/>
      </rPr>
      <t>Computer Networking</t>
    </r>
  </si>
  <si>
    <r>
      <rPr>
        <sz val="9"/>
        <rFont val="宋体"/>
        <family val="3"/>
        <charset val="134"/>
      </rPr>
      <t xml:space="preserve">系统分析与设计
</t>
    </r>
    <r>
      <rPr>
        <sz val="9"/>
        <rFont val="Times New Roman"/>
        <family val="1"/>
      </rPr>
      <t>Systems Analysis and Design</t>
    </r>
  </si>
  <si>
    <r>
      <rPr>
        <sz val="9"/>
        <color indexed="8"/>
        <rFont val="宋体"/>
        <family val="3"/>
        <charset val="134"/>
      </rPr>
      <t xml:space="preserve">电子商务
</t>
    </r>
    <r>
      <rPr>
        <sz val="9"/>
        <color indexed="8"/>
        <rFont val="Times New Roman"/>
        <family val="1"/>
      </rPr>
      <t>Electronic Commerce</t>
    </r>
  </si>
  <si>
    <r>
      <rPr>
        <sz val="9"/>
        <color indexed="8"/>
        <rFont val="宋体"/>
        <family val="3"/>
        <charset val="134"/>
      </rPr>
      <t xml:space="preserve">大数据
</t>
    </r>
    <r>
      <rPr>
        <sz val="9"/>
        <color indexed="8"/>
        <rFont val="Times New Roman"/>
        <family val="1"/>
      </rPr>
      <t>Big Data</t>
    </r>
  </si>
  <si>
    <t>小计</t>
  </si>
  <si>
    <t>专业选修课</t>
  </si>
  <si>
    <t>模块一</t>
  </si>
  <si>
    <r>
      <rPr>
        <sz val="9"/>
        <color indexed="8"/>
        <rFont val="宋体"/>
        <family val="3"/>
        <charset val="134"/>
      </rPr>
      <t xml:space="preserve">金融学
</t>
    </r>
    <r>
      <rPr>
        <sz val="9"/>
        <color indexed="8"/>
        <rFont val="Times New Roman"/>
        <family val="1"/>
      </rPr>
      <t>Finance</t>
    </r>
  </si>
  <si>
    <r>
      <rPr>
        <sz val="9"/>
        <color indexed="8"/>
        <rFont val="宋体"/>
        <family val="3"/>
        <charset val="134"/>
      </rPr>
      <t xml:space="preserve">市场营销
</t>
    </r>
    <r>
      <rPr>
        <sz val="9"/>
        <color indexed="8"/>
        <rFont val="Times New Roman"/>
        <family val="1"/>
      </rPr>
      <t>Marketing</t>
    </r>
  </si>
  <si>
    <r>
      <rPr>
        <sz val="9"/>
        <color indexed="8"/>
        <rFont val="宋体"/>
        <family val="3"/>
        <charset val="134"/>
      </rPr>
      <t xml:space="preserve">组织行为学
</t>
    </r>
    <r>
      <rPr>
        <sz val="9"/>
        <color indexed="8"/>
        <rFont val="Times New Roman"/>
        <family val="1"/>
      </rPr>
      <t>Management and Organization</t>
    </r>
  </si>
  <si>
    <r>
      <rPr>
        <sz val="9"/>
        <color indexed="8"/>
        <rFont val="宋体"/>
        <family val="3"/>
        <charset val="134"/>
      </rPr>
      <t xml:space="preserve">公司金融
</t>
    </r>
    <r>
      <rPr>
        <sz val="9"/>
        <color indexed="8"/>
        <rFont val="Times New Roman"/>
        <family val="1"/>
      </rPr>
      <t xml:space="preserve">Corporate Finance </t>
    </r>
  </si>
  <si>
    <r>
      <rPr>
        <sz val="9"/>
        <rFont val="宋体"/>
        <family val="3"/>
        <charset val="134"/>
      </rPr>
      <t xml:space="preserve">信息系统项目管理
</t>
    </r>
    <r>
      <rPr>
        <sz val="9"/>
        <rFont val="Times New Roman"/>
        <family val="1"/>
      </rPr>
      <t>Information Systems Project Management</t>
    </r>
  </si>
  <si>
    <r>
      <rPr>
        <sz val="9"/>
        <color indexed="8"/>
        <rFont val="宋体"/>
        <family val="3"/>
        <charset val="134"/>
      </rPr>
      <t xml:space="preserve">明辨性思维
</t>
    </r>
    <r>
      <rPr>
        <sz val="9"/>
        <color indexed="8"/>
        <rFont val="Times New Roman"/>
        <family val="1"/>
      </rPr>
      <t>Critical Thinking</t>
    </r>
  </si>
  <si>
    <r>
      <rPr>
        <sz val="9"/>
        <color indexed="8"/>
        <rFont val="宋体"/>
        <family val="3"/>
        <charset val="134"/>
      </rPr>
      <t xml:space="preserve">高级数据库管理
</t>
    </r>
    <r>
      <rPr>
        <sz val="9"/>
        <color indexed="8"/>
        <rFont val="Times New Roman"/>
        <family val="1"/>
      </rPr>
      <t xml:space="preserve">Advanced Database Management </t>
    </r>
  </si>
  <si>
    <r>
      <rPr>
        <sz val="9"/>
        <color indexed="8"/>
        <rFont val="宋体"/>
        <family val="3"/>
        <charset val="134"/>
      </rPr>
      <t xml:space="preserve">软件测试
</t>
    </r>
    <r>
      <rPr>
        <sz val="9"/>
        <color indexed="8"/>
        <rFont val="Times New Roman"/>
        <family val="1"/>
      </rPr>
      <t>Software Testing</t>
    </r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</si>
  <si>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21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336</t>
    </r>
    <r>
      <rPr>
        <sz val="9"/>
        <color indexed="8"/>
        <rFont val="宋体"/>
        <family val="3"/>
        <charset val="134"/>
      </rPr>
      <t>学时</t>
    </r>
  </si>
  <si>
    <r>
      <rPr>
        <sz val="9"/>
        <color indexed="8"/>
        <rFont val="宋体"/>
        <family val="3"/>
        <charset val="134"/>
      </rPr>
      <t>模块二（</t>
    </r>
    <r>
      <rPr>
        <sz val="9"/>
        <color indexed="8"/>
        <rFont val="Times New Roman"/>
        <family val="1"/>
      </rPr>
      <t>CFA</t>
    </r>
    <r>
      <rPr>
        <sz val="9"/>
        <color indexed="8"/>
        <rFont val="宋体"/>
        <family val="3"/>
        <charset val="134"/>
      </rPr>
      <t>班）</t>
    </r>
  </si>
  <si>
    <t>以上模块修选修课根据证书班课程会有调整</t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</si>
  <si>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</si>
  <si>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</si>
  <si>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</si>
  <si>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</si>
  <si>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</si>
  <si>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</si>
  <si>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t xml:space="preserve">管理信息系统
</t>
    </r>
    <r>
      <rPr>
        <sz val="9"/>
        <color indexed="8"/>
        <rFont val="Times New Roman"/>
        <family val="1"/>
      </rPr>
      <t xml:space="preserve"> Information Management System</t>
    </r>
  </si>
  <si>
    <t>MIS223</t>
  </si>
  <si>
    <r>
      <t xml:space="preserve">Java程序设计                                                                                   </t>
    </r>
    <r>
      <rPr>
        <sz val="9"/>
        <color indexed="8"/>
        <rFont val="Times New Roman"/>
        <family val="1"/>
      </rPr>
      <t xml:space="preserve"> Java Programming</t>
    </r>
  </si>
  <si>
    <t>2+2</t>
  </si>
  <si>
    <r>
      <rPr>
        <sz val="9"/>
        <color indexed="8"/>
        <rFont val="宋体"/>
        <family val="3"/>
        <charset val="134"/>
      </rPr>
      <t xml:space="preserve">投资分析与组合管理
</t>
    </r>
    <r>
      <rPr>
        <sz val="9"/>
        <color indexed="8"/>
        <rFont val="Times New Roman"/>
        <family val="1"/>
      </rPr>
      <t>Analysis Of Investments And Management Of Portfolios</t>
    </r>
  </si>
  <si>
    <r>
      <t>Web</t>
    </r>
    <r>
      <rPr>
        <sz val="9"/>
        <color indexed="8"/>
        <rFont val="宋体"/>
        <family val="3"/>
        <charset val="134"/>
      </rPr>
      <t xml:space="preserve">网页设计与编程
</t>
    </r>
    <r>
      <rPr>
        <sz val="9"/>
        <color indexed="8"/>
        <rFont val="Times New Roman"/>
        <family val="1"/>
      </rPr>
      <t>Web Design and Programming</t>
    </r>
  </si>
  <si>
    <r>
      <rPr>
        <sz val="9"/>
        <color indexed="8"/>
        <rFont val="宋体"/>
        <family val="3"/>
        <charset val="134"/>
      </rPr>
      <t xml:space="preserve">数学建模与仿真
</t>
    </r>
    <r>
      <rPr>
        <sz val="9"/>
        <color indexed="8"/>
        <rFont val="Times New Roman"/>
        <family val="1"/>
      </rPr>
      <t>Mathematical Modeling and Simulation</t>
    </r>
  </si>
  <si>
    <t>密码学                                                                                           Cryptology</t>
  </si>
  <si>
    <r>
      <rPr>
        <sz val="9"/>
        <color indexed="8"/>
        <rFont val="宋体"/>
        <family val="3"/>
        <charset val="134"/>
      </rPr>
      <t xml:space="preserve">数据分析软件应用
</t>
    </r>
    <r>
      <rPr>
        <sz val="9"/>
        <color indexed="8"/>
        <rFont val="Times New Roman"/>
        <family val="1"/>
      </rPr>
      <t>Data Analysis Software Application</t>
    </r>
  </si>
  <si>
    <r>
      <t xml:space="preserve">财务分析与报告 I
</t>
    </r>
    <r>
      <rPr>
        <sz val="9"/>
        <rFont val="Times New Roman"/>
        <family val="1"/>
      </rPr>
      <t>Financial Reporting and Analysis I</t>
    </r>
  </si>
  <si>
    <r>
      <t xml:space="preserve">财务分析与报告 II
</t>
    </r>
    <r>
      <rPr>
        <sz val="9"/>
        <rFont val="Times New Roman"/>
        <family val="1"/>
      </rPr>
      <t>Financial Reporting and Analysis II</t>
    </r>
  </si>
  <si>
    <r>
      <t xml:space="preserve">定量方法                                             </t>
    </r>
    <r>
      <rPr>
        <sz val="9"/>
        <rFont val="Times New Roman"/>
        <family val="1"/>
      </rPr>
      <t>Quatitative Methods</t>
    </r>
  </si>
  <si>
    <r>
      <t xml:space="preserve">财务管理                                                 </t>
    </r>
    <r>
      <rPr>
        <sz val="9"/>
        <rFont val="Times New Roman"/>
        <family val="1"/>
      </rPr>
      <t xml:space="preserve"> Corporate Finance</t>
    </r>
  </si>
  <si>
    <r>
      <t xml:space="preserve">权益投资与投资组合                                     </t>
    </r>
    <r>
      <rPr>
        <sz val="9"/>
        <rFont val="Times New Roman"/>
        <family val="1"/>
      </rPr>
      <t xml:space="preserve">   Equty Investment and Portfolio Management</t>
    </r>
  </si>
  <si>
    <r>
      <t xml:space="preserve">固定收益                                                    </t>
    </r>
    <r>
      <rPr>
        <sz val="9"/>
        <rFont val="Times New Roman"/>
        <family val="1"/>
      </rPr>
      <t xml:space="preserve">     Fixed Income</t>
    </r>
  </si>
  <si>
    <r>
      <t xml:space="preserve">道德与职业标准                                           </t>
    </r>
    <r>
      <rPr>
        <sz val="9"/>
        <rFont val="Times New Roman"/>
        <family val="1"/>
      </rPr>
      <t>Ethical and Professional Standards</t>
    </r>
  </si>
  <si>
    <r>
      <t xml:space="preserve">衍生品与其他投资                                           </t>
    </r>
    <r>
      <rPr>
        <sz val="9"/>
        <rFont val="Times New Roman"/>
        <family val="1"/>
      </rPr>
      <t>Derivatives and Alternative Investments</t>
    </r>
  </si>
  <si>
    <t>自然与科学类</t>
    <phoneticPr fontId="19" type="noConversion"/>
  </si>
  <si>
    <t>管理与商业导论(Introduction to Management and Business)</t>
  </si>
  <si>
    <r>
      <t xml:space="preserve">C语言编程
</t>
    </r>
    <r>
      <rPr>
        <sz val="9"/>
        <color indexed="8"/>
        <rFont val="Times New Roman"/>
        <family val="1"/>
      </rPr>
      <t>Programming in C</t>
    </r>
    <phoneticPr fontId="19" type="noConversion"/>
  </si>
  <si>
    <r>
      <t xml:space="preserve">会计学原理
</t>
    </r>
    <r>
      <rPr>
        <sz val="9"/>
        <color indexed="8"/>
        <rFont val="Times New Roman"/>
        <family val="1"/>
      </rPr>
      <t>Principles of Accounting</t>
    </r>
    <phoneticPr fontId="19" type="noConversion"/>
  </si>
  <si>
    <r>
      <rPr>
        <sz val="8"/>
        <color indexed="8"/>
        <rFont val="宋体"/>
        <family val="3"/>
        <charset val="134"/>
      </rPr>
      <t>高阶网站开发</t>
    </r>
    <r>
      <rPr>
        <sz val="8"/>
        <color indexed="8"/>
        <rFont val="Times New Roman"/>
        <family val="1"/>
      </rPr>
      <t xml:space="preserve">                                                                                  </t>
    </r>
    <r>
      <rPr>
        <sz val="8"/>
        <color indexed="8"/>
        <rFont val="Times New Roman"/>
        <family val="1"/>
      </rPr>
      <t xml:space="preserve">    </t>
    </r>
    <r>
      <rPr>
        <sz val="8"/>
        <color indexed="8"/>
        <rFont val="Times New Roman"/>
        <family val="1"/>
      </rPr>
      <t xml:space="preserve">     Advanced Website Development</t>
    </r>
    <phoneticPr fontId="19" type="noConversion"/>
  </si>
  <si>
    <r>
      <rPr>
        <sz val="8"/>
        <color indexed="8"/>
        <rFont val="宋体"/>
        <family val="3"/>
        <charset val="134"/>
      </rPr>
      <t>手机</t>
    </r>
    <r>
      <rPr>
        <sz val="8"/>
        <color indexed="8"/>
        <rFont val="Times New Roman"/>
        <family val="1"/>
      </rPr>
      <t>App</t>
    </r>
    <r>
      <rPr>
        <sz val="8"/>
        <color indexed="8"/>
        <rFont val="宋体"/>
        <family val="3"/>
        <charset val="134"/>
      </rPr>
      <t>开发</t>
    </r>
    <r>
      <rPr>
        <sz val="8"/>
        <color indexed="8"/>
        <rFont val="Times New Roman"/>
        <family val="1"/>
      </rPr>
      <t xml:space="preserve">                                                                                 </t>
    </r>
    <r>
      <rPr>
        <sz val="8"/>
        <color indexed="8"/>
        <rFont val="Times New Roman"/>
        <family val="1"/>
      </rPr>
      <t xml:space="preserve">        </t>
    </r>
    <r>
      <rPr>
        <sz val="8"/>
        <color indexed="8"/>
        <rFont val="Times New Roman"/>
        <family val="1"/>
      </rPr>
      <t xml:space="preserve">       Mobile Phone APP Development</t>
    </r>
    <phoneticPr fontId="19" type="noConversion"/>
  </si>
  <si>
    <t>1+2</t>
    <phoneticPr fontId="19" type="noConversion"/>
  </si>
  <si>
    <t>BC101</t>
  </si>
  <si>
    <t>FA101</t>
  </si>
  <si>
    <t>BC103</t>
  </si>
  <si>
    <t>MIS113</t>
  </si>
  <si>
    <t>*CFA101</t>
  </si>
  <si>
    <t>*CFA102</t>
  </si>
  <si>
    <t>MIS224</t>
  </si>
  <si>
    <t>MIS225</t>
  </si>
  <si>
    <t>MIS226</t>
  </si>
  <si>
    <t>MIS301</t>
  </si>
  <si>
    <t>MIS302</t>
  </si>
  <si>
    <t>BC301</t>
  </si>
  <si>
    <t>FI306</t>
  </si>
  <si>
    <t>FI302</t>
  </si>
  <si>
    <t>BOP301</t>
  </si>
  <si>
    <t>BC302</t>
  </si>
  <si>
    <t>MIS305</t>
  </si>
  <si>
    <t>MIS402</t>
  </si>
  <si>
    <t>MIS303</t>
  </si>
  <si>
    <t>MIS403</t>
  </si>
  <si>
    <t>MIS304</t>
  </si>
  <si>
    <t>MIS404</t>
  </si>
  <si>
    <t>GE301</t>
  </si>
  <si>
    <t>MIS306</t>
  </si>
  <si>
    <t>MAT334</t>
  </si>
  <si>
    <t>MAT335</t>
  </si>
  <si>
    <t>MAT401</t>
  </si>
  <si>
    <t>CFA103</t>
  </si>
  <si>
    <t>CFA201</t>
  </si>
  <si>
    <t>CFA202</t>
  </si>
  <si>
    <t>CFA203</t>
  </si>
  <si>
    <t>CFA301</t>
  </si>
  <si>
    <t>CFA302</t>
  </si>
  <si>
    <t>CFA303</t>
  </si>
  <si>
    <t>CFA304</t>
  </si>
  <si>
    <r>
      <rPr>
        <sz val="9"/>
        <color indexed="8"/>
        <rFont val="宋体"/>
        <family val="3"/>
        <charset val="134"/>
      </rPr>
      <t xml:space="preserve">*会计学原理
</t>
    </r>
    <r>
      <rPr>
        <sz val="9"/>
        <color indexed="8"/>
        <rFont val="Times New Roman"/>
        <family val="1"/>
      </rPr>
      <t>Principle of Accounting</t>
    </r>
    <phoneticPr fontId="19" type="noConversion"/>
  </si>
  <si>
    <t>GEC111</t>
  </si>
  <si>
    <t>GEC112</t>
  </si>
  <si>
    <t>GEC213</t>
  </si>
  <si>
    <t>GEC214</t>
  </si>
  <si>
    <t>PPE224</t>
  </si>
  <si>
    <t>PPE225</t>
  </si>
  <si>
    <t>PPE227</t>
  </si>
  <si>
    <t>MAT221</t>
  </si>
  <si>
    <t>MAT231</t>
  </si>
  <si>
    <t>GEC125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</si>
</sst>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textRotation="255" wrapText="1"/>
    </xf>
    <xf numFmtId="0" fontId="9" fillId="0" borderId="5" xfId="0" applyNumberFormat="1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tabSelected="1" topLeftCell="A76" zoomScale="80" zoomScaleNormal="80" workbookViewId="0">
      <selection activeCell="F89" sqref="F89:Q89"/>
    </sheetView>
  </sheetViews>
  <sheetFormatPr defaultColWidth="9" defaultRowHeight="13.5" x14ac:dyDescent="0.15"/>
  <cols>
    <col min="1" max="1" width="2.625" style="36" customWidth="1"/>
    <col min="2" max="2" width="3.125" style="36" customWidth="1"/>
    <col min="3" max="3" width="2.75" style="36" customWidth="1"/>
    <col min="4" max="4" width="8.375" style="36" customWidth="1"/>
    <col min="5" max="5" width="35.625" style="37" customWidth="1"/>
    <col min="6" max="13" width="3.5" style="36" customWidth="1"/>
    <col min="14" max="14" width="3.25" style="36" customWidth="1"/>
    <col min="15" max="15" width="5.25" style="36" customWidth="1"/>
    <col min="16" max="18" width="5" style="36" customWidth="1"/>
    <col min="19" max="19" width="4.5" style="36" customWidth="1"/>
    <col min="20" max="33" width="9" style="9"/>
    <col min="34" max="16384" width="9" style="19"/>
  </cols>
  <sheetData>
    <row r="1" spans="1:33" ht="24" customHeight="1" x14ac:dyDescent="0.1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</row>
    <row r="2" spans="1:33" ht="22.5" customHeight="1" x14ac:dyDescent="0.15">
      <c r="A2" s="50" t="s">
        <v>1</v>
      </c>
      <c r="B2" s="53"/>
      <c r="C2" s="53" t="s">
        <v>2</v>
      </c>
      <c r="D2" s="53" t="s">
        <v>3</v>
      </c>
      <c r="E2" s="53" t="s">
        <v>4</v>
      </c>
      <c r="F2" s="52" t="s">
        <v>5</v>
      </c>
      <c r="G2" s="52"/>
      <c r="H2" s="52"/>
      <c r="I2" s="52"/>
      <c r="J2" s="52"/>
      <c r="K2" s="52"/>
      <c r="L2" s="52"/>
      <c r="M2" s="52"/>
      <c r="N2" s="53" t="s">
        <v>6</v>
      </c>
      <c r="O2" s="53" t="s">
        <v>7</v>
      </c>
      <c r="P2" s="52" t="s">
        <v>8</v>
      </c>
      <c r="Q2" s="52"/>
      <c r="R2" s="53" t="s">
        <v>9</v>
      </c>
      <c r="S2" s="50" t="s">
        <v>10</v>
      </c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ht="21" customHeight="1" x14ac:dyDescent="0.15">
      <c r="A3" s="53"/>
      <c r="B3" s="53"/>
      <c r="C3" s="52"/>
      <c r="D3" s="52"/>
      <c r="E3" s="52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52"/>
      <c r="O3" s="52"/>
      <c r="P3" s="14" t="s">
        <v>11</v>
      </c>
      <c r="Q3" s="14" t="s">
        <v>12</v>
      </c>
      <c r="R3" s="52"/>
      <c r="S3" s="52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ht="32.1" customHeight="1" x14ac:dyDescent="0.15">
      <c r="A4" s="48" t="s">
        <v>13</v>
      </c>
      <c r="B4" s="50" t="s">
        <v>14</v>
      </c>
      <c r="C4" s="13">
        <v>1</v>
      </c>
      <c r="D4" s="13" t="s">
        <v>15</v>
      </c>
      <c r="E4" s="1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f t="shared" ref="N4:N17" si="0">SUM(F4:M4)</f>
        <v>2</v>
      </c>
      <c r="O4" s="18">
        <f t="shared" ref="O4:O24" si="1">N4*16</f>
        <v>32</v>
      </c>
      <c r="P4" s="18">
        <v>32</v>
      </c>
      <c r="Q4" s="18"/>
      <c r="R4" s="7" t="s">
        <v>17</v>
      </c>
      <c r="S4" s="18" t="s">
        <v>18</v>
      </c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32.1" customHeight="1" x14ac:dyDescent="0.15">
      <c r="A5" s="48"/>
      <c r="B5" s="50"/>
      <c r="C5" s="13">
        <v>2</v>
      </c>
      <c r="D5" s="13" t="s">
        <v>19</v>
      </c>
      <c r="E5" s="1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f t="shared" si="0"/>
        <v>1</v>
      </c>
      <c r="O5" s="18">
        <f t="shared" si="1"/>
        <v>16</v>
      </c>
      <c r="P5" s="18">
        <v>16</v>
      </c>
      <c r="Q5" s="18"/>
      <c r="R5" s="7" t="s">
        <v>17</v>
      </c>
      <c r="S5" s="18" t="s">
        <v>18</v>
      </c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37.5" customHeight="1" x14ac:dyDescent="0.15">
      <c r="A6" s="48"/>
      <c r="B6" s="50"/>
      <c r="C6" s="13">
        <v>3</v>
      </c>
      <c r="D6" s="13" t="s">
        <v>21</v>
      </c>
      <c r="E6" s="1" t="s">
        <v>22</v>
      </c>
      <c r="F6" s="18"/>
      <c r="G6" s="18">
        <v>4</v>
      </c>
      <c r="H6" s="18"/>
      <c r="I6" s="18"/>
      <c r="J6" s="18"/>
      <c r="K6" s="18"/>
      <c r="L6" s="18"/>
      <c r="M6" s="18"/>
      <c r="N6" s="18">
        <f t="shared" si="0"/>
        <v>4</v>
      </c>
      <c r="O6" s="18">
        <f t="shared" si="1"/>
        <v>64</v>
      </c>
      <c r="P6" s="18">
        <v>64</v>
      </c>
      <c r="Q6" s="18"/>
      <c r="R6" s="7" t="s">
        <v>17</v>
      </c>
      <c r="S6" s="18" t="s">
        <v>23</v>
      </c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32.1" customHeight="1" x14ac:dyDescent="0.15">
      <c r="A7" s="48"/>
      <c r="B7" s="50"/>
      <c r="C7" s="40">
        <v>4</v>
      </c>
      <c r="D7" s="13" t="s">
        <v>170</v>
      </c>
      <c r="E7" s="1" t="s">
        <v>25</v>
      </c>
      <c r="F7" s="18"/>
      <c r="G7" s="18"/>
      <c r="H7" s="18">
        <v>2</v>
      </c>
      <c r="I7" s="18"/>
      <c r="J7" s="18"/>
      <c r="K7" s="18"/>
      <c r="L7" s="18"/>
      <c r="M7" s="18"/>
      <c r="N7" s="18">
        <f t="shared" si="0"/>
        <v>2</v>
      </c>
      <c r="O7" s="18">
        <f t="shared" si="1"/>
        <v>32</v>
      </c>
      <c r="P7" s="18">
        <v>32</v>
      </c>
      <c r="Q7" s="18"/>
      <c r="R7" s="7" t="s">
        <v>17</v>
      </c>
      <c r="S7" s="18" t="s">
        <v>23</v>
      </c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ht="32.1" customHeight="1" x14ac:dyDescent="0.15">
      <c r="A8" s="48"/>
      <c r="B8" s="50"/>
      <c r="C8" s="40">
        <v>5</v>
      </c>
      <c r="D8" s="13" t="s">
        <v>171</v>
      </c>
      <c r="E8" s="1" t="s">
        <v>26</v>
      </c>
      <c r="F8" s="18"/>
      <c r="G8" s="18"/>
      <c r="H8" s="18">
        <v>1</v>
      </c>
      <c r="I8" s="18"/>
      <c r="J8" s="18"/>
      <c r="K8" s="18"/>
      <c r="L8" s="18"/>
      <c r="M8" s="18"/>
      <c r="N8" s="18">
        <f t="shared" si="0"/>
        <v>1</v>
      </c>
      <c r="O8" s="18">
        <f t="shared" si="1"/>
        <v>16</v>
      </c>
      <c r="P8" s="18">
        <v>16</v>
      </c>
      <c r="Q8" s="18"/>
      <c r="R8" s="7" t="s">
        <v>17</v>
      </c>
      <c r="S8" s="18" t="s">
        <v>18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ht="32.1" customHeight="1" x14ac:dyDescent="0.15">
      <c r="A9" s="48"/>
      <c r="B9" s="50"/>
      <c r="C9" s="40">
        <v>6</v>
      </c>
      <c r="D9" s="13" t="s">
        <v>172</v>
      </c>
      <c r="E9" s="1" t="s">
        <v>24</v>
      </c>
      <c r="F9" s="18"/>
      <c r="G9" s="13"/>
      <c r="H9" s="18"/>
      <c r="I9" s="18">
        <v>2</v>
      </c>
      <c r="J9" s="18"/>
      <c r="K9" s="18"/>
      <c r="L9" s="18"/>
      <c r="M9" s="18"/>
      <c r="N9" s="18">
        <f>SUM(F9:M9)</f>
        <v>2</v>
      </c>
      <c r="O9" s="18">
        <f>N9*16</f>
        <v>32</v>
      </c>
      <c r="P9" s="18">
        <v>32</v>
      </c>
      <c r="Q9" s="18"/>
      <c r="R9" s="7" t="s">
        <v>17</v>
      </c>
      <c r="S9" s="18" t="s">
        <v>18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ht="32.1" customHeight="1" x14ac:dyDescent="0.15">
      <c r="A10" s="48"/>
      <c r="B10" s="50"/>
      <c r="C10" s="13">
        <v>7</v>
      </c>
      <c r="D10" s="13" t="s">
        <v>27</v>
      </c>
      <c r="E10" s="1" t="s">
        <v>28</v>
      </c>
      <c r="F10" s="18">
        <v>4</v>
      </c>
      <c r="G10" s="18"/>
      <c r="H10" s="18"/>
      <c r="I10" s="18"/>
      <c r="J10" s="18"/>
      <c r="K10" s="18"/>
      <c r="L10" s="18"/>
      <c r="M10" s="18"/>
      <c r="N10" s="18">
        <f t="shared" si="0"/>
        <v>4</v>
      </c>
      <c r="O10" s="18">
        <f t="shared" si="1"/>
        <v>64</v>
      </c>
      <c r="P10" s="18">
        <v>64</v>
      </c>
      <c r="Q10" s="18"/>
      <c r="R10" s="8" t="s">
        <v>29</v>
      </c>
      <c r="S10" s="18" t="s">
        <v>23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 ht="32.1" customHeight="1" x14ac:dyDescent="0.15">
      <c r="A11" s="48"/>
      <c r="B11" s="50"/>
      <c r="C11" s="13">
        <v>8</v>
      </c>
      <c r="D11" s="13" t="s">
        <v>30</v>
      </c>
      <c r="E11" s="1" t="s">
        <v>31</v>
      </c>
      <c r="F11" s="18"/>
      <c r="G11" s="18">
        <v>4</v>
      </c>
      <c r="H11" s="18"/>
      <c r="I11" s="18"/>
      <c r="J11" s="18"/>
      <c r="K11" s="18"/>
      <c r="L11" s="18"/>
      <c r="M11" s="18"/>
      <c r="N11" s="18">
        <f t="shared" si="0"/>
        <v>4</v>
      </c>
      <c r="O11" s="18">
        <f t="shared" si="1"/>
        <v>64</v>
      </c>
      <c r="P11" s="18">
        <v>64</v>
      </c>
      <c r="Q11" s="18"/>
      <c r="R11" s="8" t="s">
        <v>29</v>
      </c>
      <c r="S11" s="18" t="s">
        <v>23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2.1" customHeight="1" x14ac:dyDescent="0.15">
      <c r="A12" s="48"/>
      <c r="B12" s="50"/>
      <c r="C12" s="13">
        <v>9</v>
      </c>
      <c r="D12" s="13" t="s">
        <v>32</v>
      </c>
      <c r="E12" s="1" t="s">
        <v>33</v>
      </c>
      <c r="F12" s="18"/>
      <c r="G12" s="18"/>
      <c r="H12" s="18">
        <v>4</v>
      </c>
      <c r="I12" s="18"/>
      <c r="J12" s="18"/>
      <c r="K12" s="18"/>
      <c r="L12" s="18"/>
      <c r="M12" s="18"/>
      <c r="N12" s="18">
        <f t="shared" si="0"/>
        <v>4</v>
      </c>
      <c r="O12" s="18">
        <f t="shared" si="1"/>
        <v>64</v>
      </c>
      <c r="P12" s="18">
        <v>64</v>
      </c>
      <c r="Q12" s="18"/>
      <c r="R12" s="8" t="s">
        <v>29</v>
      </c>
      <c r="S12" s="18" t="s">
        <v>23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 ht="32.1" customHeight="1" x14ac:dyDescent="0.15">
      <c r="A13" s="48"/>
      <c r="B13" s="50"/>
      <c r="C13" s="13">
        <v>10</v>
      </c>
      <c r="D13" s="13" t="s">
        <v>34</v>
      </c>
      <c r="E13" s="1" t="s">
        <v>35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f t="shared" si="0"/>
        <v>2</v>
      </c>
      <c r="O13" s="18">
        <f t="shared" si="1"/>
        <v>32</v>
      </c>
      <c r="P13" s="18">
        <v>32</v>
      </c>
      <c r="Q13" s="18"/>
      <c r="R13" s="8" t="s">
        <v>29</v>
      </c>
      <c r="S13" s="18" t="s">
        <v>23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 ht="32.1" customHeight="1" x14ac:dyDescent="0.15">
      <c r="A14" s="48"/>
      <c r="B14" s="50"/>
      <c r="C14" s="13">
        <v>11</v>
      </c>
      <c r="D14" s="13" t="s">
        <v>36</v>
      </c>
      <c r="E14" s="2" t="s">
        <v>37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f t="shared" si="0"/>
        <v>4</v>
      </c>
      <c r="O14" s="18">
        <f t="shared" si="1"/>
        <v>64</v>
      </c>
      <c r="P14" s="18">
        <v>64</v>
      </c>
      <c r="Q14" s="18"/>
      <c r="R14" s="8" t="s">
        <v>29</v>
      </c>
      <c r="S14" s="18" t="s">
        <v>23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 ht="32.1" customHeight="1" x14ac:dyDescent="0.15">
      <c r="A15" s="48"/>
      <c r="B15" s="50"/>
      <c r="C15" s="13">
        <v>12</v>
      </c>
      <c r="D15" s="13" t="s">
        <v>38</v>
      </c>
      <c r="E15" s="2" t="s">
        <v>39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f t="shared" si="0"/>
        <v>4</v>
      </c>
      <c r="O15" s="18">
        <f t="shared" si="1"/>
        <v>64</v>
      </c>
      <c r="P15" s="18">
        <v>64</v>
      </c>
      <c r="Q15" s="18"/>
      <c r="R15" s="8" t="s">
        <v>29</v>
      </c>
      <c r="S15" s="18" t="s">
        <v>23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ht="32.1" customHeight="1" x14ac:dyDescent="0.15">
      <c r="A16" s="48"/>
      <c r="B16" s="50"/>
      <c r="C16" s="13">
        <v>13</v>
      </c>
      <c r="D16" s="13" t="s">
        <v>173</v>
      </c>
      <c r="E16" s="1" t="s">
        <v>40</v>
      </c>
      <c r="F16" s="18"/>
      <c r="G16" s="18"/>
      <c r="H16" s="18">
        <v>3</v>
      </c>
      <c r="I16" s="18"/>
      <c r="J16" s="18"/>
      <c r="K16" s="18"/>
      <c r="L16" s="18"/>
      <c r="M16" s="18"/>
      <c r="N16" s="18">
        <f t="shared" si="0"/>
        <v>3</v>
      </c>
      <c r="O16" s="18">
        <f t="shared" si="1"/>
        <v>48</v>
      </c>
      <c r="P16" s="18">
        <v>48</v>
      </c>
      <c r="Q16" s="18"/>
      <c r="R16" s="8" t="s">
        <v>29</v>
      </c>
      <c r="S16" s="18" t="s">
        <v>23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ht="32.1" customHeight="1" x14ac:dyDescent="0.15">
      <c r="A17" s="48"/>
      <c r="B17" s="50"/>
      <c r="C17" s="13">
        <v>14</v>
      </c>
      <c r="D17" s="13" t="s">
        <v>174</v>
      </c>
      <c r="E17" s="1" t="s">
        <v>41</v>
      </c>
      <c r="F17" s="18"/>
      <c r="G17" s="18"/>
      <c r="H17" s="18"/>
      <c r="I17" s="18">
        <v>4</v>
      </c>
      <c r="J17" s="18"/>
      <c r="K17" s="18"/>
      <c r="L17" s="18"/>
      <c r="M17" s="18"/>
      <c r="N17" s="18">
        <f t="shared" si="0"/>
        <v>4</v>
      </c>
      <c r="O17" s="18">
        <f t="shared" si="1"/>
        <v>64</v>
      </c>
      <c r="P17" s="18">
        <v>64</v>
      </c>
      <c r="Q17" s="18"/>
      <c r="R17" s="8" t="s">
        <v>29</v>
      </c>
      <c r="S17" s="18" t="s">
        <v>23</v>
      </c>
    </row>
    <row r="18" spans="1:33" ht="32.1" customHeight="1" x14ac:dyDescent="0.15">
      <c r="A18" s="48"/>
      <c r="B18" s="50"/>
      <c r="C18" s="40">
        <v>15</v>
      </c>
      <c r="D18" s="3" t="s">
        <v>47</v>
      </c>
      <c r="E18" s="2" t="s">
        <v>48</v>
      </c>
      <c r="F18" s="18" t="s">
        <v>129</v>
      </c>
      <c r="G18" s="18"/>
      <c r="H18" s="18"/>
      <c r="I18" s="18"/>
      <c r="J18" s="18"/>
      <c r="K18" s="18"/>
      <c r="L18" s="18"/>
      <c r="M18" s="18"/>
      <c r="N18" s="18">
        <v>3</v>
      </c>
      <c r="O18" s="18">
        <f>N18*16</f>
        <v>48</v>
      </c>
      <c r="P18" s="18">
        <v>16</v>
      </c>
      <c r="Q18" s="18">
        <v>32</v>
      </c>
      <c r="R18" s="8" t="s">
        <v>29</v>
      </c>
      <c r="S18" s="18" t="s">
        <v>23</v>
      </c>
    </row>
    <row r="19" spans="1:33" ht="32.1" customHeight="1" x14ac:dyDescent="0.15">
      <c r="A19" s="48"/>
      <c r="B19" s="50"/>
      <c r="C19" s="40">
        <v>16</v>
      </c>
      <c r="D19" s="3" t="s">
        <v>50</v>
      </c>
      <c r="E19" s="1" t="s">
        <v>51</v>
      </c>
      <c r="F19" s="18"/>
      <c r="G19" s="18" t="s">
        <v>52</v>
      </c>
      <c r="H19" s="18"/>
      <c r="I19" s="18"/>
      <c r="J19" s="18"/>
      <c r="K19" s="18"/>
      <c r="L19" s="18"/>
      <c r="M19" s="18"/>
      <c r="N19" s="18">
        <v>3</v>
      </c>
      <c r="O19" s="18">
        <f>N19*16</f>
        <v>48</v>
      </c>
      <c r="P19" s="18">
        <v>16</v>
      </c>
      <c r="Q19" s="18">
        <v>32</v>
      </c>
      <c r="R19" s="8" t="s">
        <v>29</v>
      </c>
      <c r="S19" s="18" t="s">
        <v>23</v>
      </c>
    </row>
    <row r="20" spans="1:33" ht="32.1" customHeight="1" x14ac:dyDescent="0.15">
      <c r="A20" s="48"/>
      <c r="B20" s="50"/>
      <c r="C20" s="40">
        <v>17</v>
      </c>
      <c r="D20" s="13" t="s">
        <v>166</v>
      </c>
      <c r="E20" s="1" t="s">
        <v>42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f t="shared" si="1"/>
        <v>16</v>
      </c>
      <c r="P20" s="18">
        <v>32</v>
      </c>
      <c r="Q20" s="18"/>
      <c r="R20" s="8" t="s">
        <v>29</v>
      </c>
      <c r="S20" s="18" t="s">
        <v>18</v>
      </c>
    </row>
    <row r="21" spans="1:33" ht="32.1" customHeight="1" x14ac:dyDescent="0.15">
      <c r="A21" s="48"/>
      <c r="B21" s="50"/>
      <c r="C21" s="40">
        <v>18</v>
      </c>
      <c r="D21" s="13" t="s">
        <v>167</v>
      </c>
      <c r="E21" s="1" t="s">
        <v>43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f t="shared" si="1"/>
        <v>16</v>
      </c>
      <c r="P21" s="18">
        <v>32</v>
      </c>
      <c r="Q21" s="14"/>
      <c r="R21" s="8" t="s">
        <v>29</v>
      </c>
      <c r="S21" s="14" t="s">
        <v>44</v>
      </c>
    </row>
    <row r="22" spans="1:33" ht="32.1" customHeight="1" x14ac:dyDescent="0.15">
      <c r="A22" s="48"/>
      <c r="B22" s="50"/>
      <c r="C22" s="40">
        <v>19</v>
      </c>
      <c r="D22" s="13" t="s">
        <v>168</v>
      </c>
      <c r="E22" s="1" t="s">
        <v>45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f t="shared" si="1"/>
        <v>16</v>
      </c>
      <c r="P22" s="18">
        <v>32</v>
      </c>
      <c r="Q22" s="14"/>
      <c r="R22" s="8" t="s">
        <v>29</v>
      </c>
      <c r="S22" s="14" t="s">
        <v>44</v>
      </c>
    </row>
    <row r="23" spans="1:33" ht="32.1" customHeight="1" x14ac:dyDescent="0.15">
      <c r="A23" s="48"/>
      <c r="B23" s="50"/>
      <c r="C23" s="40">
        <v>20</v>
      </c>
      <c r="D23" s="13" t="s">
        <v>169</v>
      </c>
      <c r="E23" s="1" t="s">
        <v>46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f t="shared" si="1"/>
        <v>16</v>
      </c>
      <c r="P23" s="18">
        <v>32</v>
      </c>
      <c r="Q23" s="14"/>
      <c r="R23" s="8" t="s">
        <v>29</v>
      </c>
      <c r="S23" s="14" t="s">
        <v>44</v>
      </c>
    </row>
    <row r="24" spans="1:33" ht="32.1" customHeight="1" x14ac:dyDescent="0.15">
      <c r="A24" s="48"/>
      <c r="B24" s="50"/>
      <c r="C24" s="40">
        <v>21</v>
      </c>
      <c r="D24" s="13" t="s">
        <v>175</v>
      </c>
      <c r="E24" s="1" t="s">
        <v>53</v>
      </c>
      <c r="F24" s="18">
        <v>2</v>
      </c>
      <c r="G24" s="18"/>
      <c r="H24" s="18"/>
      <c r="I24" s="18"/>
      <c r="J24" s="18"/>
      <c r="K24" s="18"/>
      <c r="L24" s="18"/>
      <c r="M24" s="18"/>
      <c r="N24" s="18">
        <f>SUM(F24:M24)</f>
        <v>2</v>
      </c>
      <c r="O24" s="18">
        <f t="shared" si="1"/>
        <v>32</v>
      </c>
      <c r="P24" s="18">
        <v>32</v>
      </c>
      <c r="Q24" s="18"/>
      <c r="R24" s="8" t="s">
        <v>29</v>
      </c>
      <c r="S24" s="18" t="s">
        <v>18</v>
      </c>
    </row>
    <row r="25" spans="1:33" s="21" customFormat="1" ht="24.75" customHeight="1" x14ac:dyDescent="0.15">
      <c r="A25" s="48"/>
      <c r="B25" s="50"/>
      <c r="C25" s="53" t="s">
        <v>54</v>
      </c>
      <c r="D25" s="53"/>
      <c r="E25" s="53"/>
      <c r="F25" s="13">
        <v>18</v>
      </c>
      <c r="G25" s="13">
        <v>17</v>
      </c>
      <c r="H25" s="13">
        <v>12</v>
      </c>
      <c r="I25" s="13">
        <f t="shared" ref="I25:Q25" si="2">SUM(I4:I24)</f>
        <v>10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53</v>
      </c>
      <c r="O25" s="13">
        <f t="shared" si="2"/>
        <v>848</v>
      </c>
      <c r="P25" s="13">
        <f t="shared" si="2"/>
        <v>848</v>
      </c>
      <c r="Q25" s="13">
        <f t="shared" si="2"/>
        <v>64</v>
      </c>
      <c r="R25" s="13"/>
      <c r="S25" s="14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24" customHeight="1" x14ac:dyDescent="0.15">
      <c r="A26" s="48"/>
      <c r="B26" s="50" t="s">
        <v>55</v>
      </c>
      <c r="C26" s="22"/>
      <c r="D26" s="23"/>
      <c r="E26" s="24" t="s">
        <v>56</v>
      </c>
      <c r="F26" s="69" t="s">
        <v>57</v>
      </c>
      <c r="G26" s="70"/>
      <c r="H26" s="70"/>
      <c r="I26" s="70"/>
      <c r="J26" s="70"/>
      <c r="K26" s="70"/>
      <c r="L26" s="71"/>
      <c r="M26" s="68"/>
      <c r="N26" s="18">
        <v>2</v>
      </c>
      <c r="O26" s="18"/>
      <c r="P26" s="65" t="s">
        <v>58</v>
      </c>
      <c r="Q26" s="65"/>
      <c r="R26" s="65"/>
      <c r="S26" s="65"/>
    </row>
    <row r="27" spans="1:33" ht="24" customHeight="1" x14ac:dyDescent="0.15">
      <c r="A27" s="48"/>
      <c r="B27" s="53"/>
      <c r="C27" s="3"/>
      <c r="D27" s="4"/>
      <c r="E27" s="25" t="s">
        <v>59</v>
      </c>
      <c r="F27" s="69" t="s">
        <v>57</v>
      </c>
      <c r="G27" s="70"/>
      <c r="H27" s="70"/>
      <c r="I27" s="70"/>
      <c r="J27" s="70"/>
      <c r="K27" s="70"/>
      <c r="L27" s="71"/>
      <c r="M27" s="68"/>
      <c r="N27" s="18"/>
      <c r="O27" s="18"/>
      <c r="P27" s="65"/>
      <c r="Q27" s="65"/>
      <c r="R27" s="65"/>
      <c r="S27" s="65"/>
    </row>
    <row r="28" spans="1:33" ht="24" customHeight="1" x14ac:dyDescent="0.15">
      <c r="A28" s="48"/>
      <c r="B28" s="53"/>
      <c r="C28" s="3"/>
      <c r="D28" s="18"/>
      <c r="E28" s="25" t="s">
        <v>60</v>
      </c>
      <c r="F28" s="69" t="s">
        <v>57</v>
      </c>
      <c r="G28" s="70"/>
      <c r="H28" s="70"/>
      <c r="I28" s="70"/>
      <c r="J28" s="70"/>
      <c r="K28" s="70"/>
      <c r="L28" s="71"/>
      <c r="M28" s="68"/>
      <c r="N28" s="18">
        <v>2</v>
      </c>
      <c r="O28" s="18"/>
      <c r="P28" s="65"/>
      <c r="Q28" s="65"/>
      <c r="R28" s="65"/>
      <c r="S28" s="65"/>
    </row>
    <row r="29" spans="1:33" ht="24" customHeight="1" x14ac:dyDescent="0.15">
      <c r="A29" s="48"/>
      <c r="B29" s="53"/>
      <c r="C29" s="3"/>
      <c r="D29" s="18"/>
      <c r="E29" s="25" t="s">
        <v>61</v>
      </c>
      <c r="F29" s="69" t="s">
        <v>57</v>
      </c>
      <c r="G29" s="70"/>
      <c r="H29" s="70"/>
      <c r="I29" s="70"/>
      <c r="J29" s="70"/>
      <c r="K29" s="70"/>
      <c r="L29" s="71"/>
      <c r="M29" s="68"/>
      <c r="N29" s="18"/>
      <c r="O29" s="18"/>
      <c r="P29" s="65"/>
      <c r="Q29" s="65"/>
      <c r="R29" s="65"/>
      <c r="S29" s="65"/>
    </row>
    <row r="30" spans="1:33" ht="24" customHeight="1" x14ac:dyDescent="0.15">
      <c r="A30" s="48"/>
      <c r="B30" s="53"/>
      <c r="C30" s="3"/>
      <c r="D30" s="18"/>
      <c r="E30" s="25" t="s">
        <v>62</v>
      </c>
      <c r="F30" s="69" t="s">
        <v>57</v>
      </c>
      <c r="G30" s="70"/>
      <c r="H30" s="70"/>
      <c r="I30" s="70"/>
      <c r="J30" s="70"/>
      <c r="K30" s="70"/>
      <c r="L30" s="71"/>
      <c r="M30" s="68"/>
      <c r="N30" s="18"/>
      <c r="O30" s="18"/>
      <c r="P30" s="65"/>
      <c r="Q30" s="65"/>
      <c r="R30" s="65"/>
      <c r="S30" s="65"/>
    </row>
    <row r="31" spans="1:33" ht="24" customHeight="1" x14ac:dyDescent="0.15">
      <c r="A31" s="48"/>
      <c r="B31" s="53"/>
      <c r="C31" s="3"/>
      <c r="D31" s="4"/>
      <c r="E31" s="25" t="s">
        <v>63</v>
      </c>
      <c r="F31" s="69" t="s">
        <v>57</v>
      </c>
      <c r="G31" s="70"/>
      <c r="H31" s="70"/>
      <c r="I31" s="70"/>
      <c r="J31" s="70"/>
      <c r="K31" s="70"/>
      <c r="L31" s="71"/>
      <c r="M31" s="68"/>
      <c r="N31" s="18"/>
      <c r="O31" s="18"/>
      <c r="P31" s="65"/>
      <c r="Q31" s="65"/>
      <c r="R31" s="65"/>
      <c r="S31" s="65"/>
    </row>
    <row r="32" spans="1:33" ht="24" customHeight="1" x14ac:dyDescent="0.15">
      <c r="A32" s="48"/>
      <c r="B32" s="53"/>
      <c r="C32" s="3"/>
      <c r="D32" s="18"/>
      <c r="E32" s="25" t="s">
        <v>64</v>
      </c>
      <c r="F32" s="69" t="s">
        <v>57</v>
      </c>
      <c r="G32" s="70"/>
      <c r="H32" s="70"/>
      <c r="I32" s="70"/>
      <c r="J32" s="70"/>
      <c r="K32" s="70"/>
      <c r="L32" s="71"/>
      <c r="M32" s="68"/>
      <c r="N32" s="18"/>
      <c r="O32" s="18"/>
      <c r="P32" s="65"/>
      <c r="Q32" s="65"/>
      <c r="R32" s="65"/>
      <c r="S32" s="65"/>
    </row>
    <row r="33" spans="1:33" ht="24" customHeight="1" x14ac:dyDescent="0.15">
      <c r="A33" s="48"/>
      <c r="B33" s="53"/>
      <c r="C33" s="3"/>
      <c r="D33" s="38"/>
      <c r="E33" s="39" t="s">
        <v>123</v>
      </c>
      <c r="F33" s="69" t="s">
        <v>57</v>
      </c>
      <c r="G33" s="70"/>
      <c r="H33" s="70"/>
      <c r="I33" s="70"/>
      <c r="J33" s="70"/>
      <c r="K33" s="70"/>
      <c r="L33" s="71"/>
      <c r="M33" s="68"/>
      <c r="N33" s="38"/>
      <c r="O33" s="38"/>
      <c r="P33" s="65"/>
      <c r="Q33" s="65"/>
      <c r="R33" s="65"/>
      <c r="S33" s="65"/>
    </row>
    <row r="34" spans="1:33" ht="24" customHeight="1" x14ac:dyDescent="0.15">
      <c r="A34" s="48"/>
      <c r="B34" s="53"/>
      <c r="C34" s="3"/>
      <c r="D34" s="18"/>
      <c r="E34" s="6" t="s">
        <v>65</v>
      </c>
      <c r="F34" s="69" t="s">
        <v>66</v>
      </c>
      <c r="G34" s="70"/>
      <c r="H34" s="70"/>
      <c r="I34" s="70"/>
      <c r="J34" s="70"/>
      <c r="K34" s="70"/>
      <c r="L34" s="71"/>
      <c r="M34" s="23"/>
      <c r="N34" s="18"/>
      <c r="O34" s="18"/>
      <c r="P34" s="65"/>
      <c r="Q34" s="65"/>
      <c r="R34" s="65"/>
      <c r="S34" s="65"/>
    </row>
    <row r="35" spans="1:33" s="21" customFormat="1" ht="24" customHeight="1" x14ac:dyDescent="0.15">
      <c r="A35" s="48"/>
      <c r="B35" s="53"/>
      <c r="C35" s="53" t="s">
        <v>54</v>
      </c>
      <c r="D35" s="53"/>
      <c r="E35" s="53"/>
      <c r="F35" s="13"/>
      <c r="G35" s="13"/>
      <c r="H35" s="13"/>
      <c r="I35" s="13"/>
      <c r="J35" s="13"/>
      <c r="K35" s="13"/>
      <c r="L35" s="13"/>
      <c r="M35" s="13"/>
      <c r="N35" s="13">
        <v>14</v>
      </c>
      <c r="O35" s="13"/>
      <c r="P35" s="13"/>
      <c r="Q35" s="13"/>
      <c r="R35" s="13"/>
      <c r="S35" s="14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ht="32.1" customHeight="1" x14ac:dyDescent="0.15">
      <c r="A36" s="48" t="s">
        <v>67</v>
      </c>
      <c r="B36" s="50" t="s">
        <v>68</v>
      </c>
      <c r="C36" s="13">
        <v>22</v>
      </c>
      <c r="D36" s="3" t="s">
        <v>130</v>
      </c>
      <c r="E36" s="41" t="s">
        <v>124</v>
      </c>
      <c r="F36" s="14">
        <v>2</v>
      </c>
      <c r="G36" s="14"/>
      <c r="H36" s="14"/>
      <c r="I36" s="14"/>
      <c r="J36" s="14"/>
      <c r="K36" s="14"/>
      <c r="L36" s="14"/>
      <c r="M36" s="14"/>
      <c r="N36" s="14">
        <f t="shared" ref="N36:N38" si="3">SUM(F36:M36)</f>
        <v>2</v>
      </c>
      <c r="O36" s="14">
        <f t="shared" ref="O36:O45" si="4">N36*16</f>
        <v>32</v>
      </c>
      <c r="P36" s="14">
        <v>32</v>
      </c>
      <c r="Q36" s="14"/>
      <c r="R36" s="8" t="s">
        <v>29</v>
      </c>
      <c r="S36" s="18" t="s">
        <v>23</v>
      </c>
    </row>
    <row r="37" spans="1:33" ht="32.1" customHeight="1" x14ac:dyDescent="0.15">
      <c r="A37" s="48"/>
      <c r="B37" s="50"/>
      <c r="C37" s="13">
        <v>23</v>
      </c>
      <c r="D37" s="3" t="s">
        <v>131</v>
      </c>
      <c r="E37" s="4" t="s">
        <v>126</v>
      </c>
      <c r="F37" s="14">
        <v>3</v>
      </c>
      <c r="G37" s="14"/>
      <c r="H37" s="14"/>
      <c r="I37" s="14"/>
      <c r="J37" s="14"/>
      <c r="K37" s="14"/>
      <c r="L37" s="14"/>
      <c r="M37" s="14"/>
      <c r="N37" s="14">
        <f t="shared" si="3"/>
        <v>3</v>
      </c>
      <c r="O37" s="14">
        <f t="shared" si="4"/>
        <v>48</v>
      </c>
      <c r="P37" s="14">
        <v>48</v>
      </c>
      <c r="Q37" s="14"/>
      <c r="R37" s="8" t="s">
        <v>29</v>
      </c>
      <c r="S37" s="18" t="s">
        <v>23</v>
      </c>
    </row>
    <row r="38" spans="1:33" ht="32.1" customHeight="1" x14ac:dyDescent="0.15">
      <c r="A38" s="48"/>
      <c r="B38" s="50"/>
      <c r="C38" s="13">
        <v>24</v>
      </c>
      <c r="D38" s="13" t="s">
        <v>132</v>
      </c>
      <c r="E38" s="4" t="s">
        <v>69</v>
      </c>
      <c r="F38" s="14"/>
      <c r="G38" s="14">
        <v>2</v>
      </c>
      <c r="H38" s="14"/>
      <c r="I38" s="14"/>
      <c r="J38" s="14"/>
      <c r="K38" s="14"/>
      <c r="L38" s="14"/>
      <c r="M38" s="14"/>
      <c r="N38" s="14">
        <f t="shared" si="3"/>
        <v>2</v>
      </c>
      <c r="O38" s="14">
        <f t="shared" si="4"/>
        <v>32</v>
      </c>
      <c r="P38" s="14">
        <v>32</v>
      </c>
      <c r="Q38" s="14"/>
      <c r="R38" s="8" t="s">
        <v>29</v>
      </c>
      <c r="S38" s="18" t="s">
        <v>23</v>
      </c>
    </row>
    <row r="39" spans="1:33" ht="32.1" customHeight="1" x14ac:dyDescent="0.15">
      <c r="A39" s="48"/>
      <c r="B39" s="50"/>
      <c r="C39" s="13">
        <v>25</v>
      </c>
      <c r="D39" s="13" t="s">
        <v>70</v>
      </c>
      <c r="E39" s="4" t="s">
        <v>125</v>
      </c>
      <c r="F39" s="14"/>
      <c r="G39" s="14"/>
      <c r="H39" s="26" t="s">
        <v>49</v>
      </c>
      <c r="I39" s="14"/>
      <c r="J39" s="14"/>
      <c r="K39" s="14"/>
      <c r="L39" s="14"/>
      <c r="M39" s="14"/>
      <c r="N39" s="14">
        <v>3</v>
      </c>
      <c r="O39" s="14">
        <f t="shared" si="4"/>
        <v>48</v>
      </c>
      <c r="P39" s="14">
        <v>32</v>
      </c>
      <c r="Q39" s="14">
        <v>16</v>
      </c>
      <c r="R39" s="8" t="s">
        <v>29</v>
      </c>
      <c r="S39" s="18" t="s">
        <v>23</v>
      </c>
    </row>
    <row r="40" spans="1:33" ht="32.1" customHeight="1" x14ac:dyDescent="0.15">
      <c r="A40" s="48"/>
      <c r="B40" s="50"/>
      <c r="C40" s="13">
        <v>26</v>
      </c>
      <c r="D40" s="27" t="s">
        <v>133</v>
      </c>
      <c r="E40" s="4" t="s">
        <v>106</v>
      </c>
      <c r="F40" s="14"/>
      <c r="G40" s="26" t="s">
        <v>49</v>
      </c>
      <c r="H40" s="14"/>
      <c r="I40" s="17"/>
      <c r="J40" s="14"/>
      <c r="K40" s="14"/>
      <c r="L40" s="14"/>
      <c r="M40" s="14"/>
      <c r="N40" s="14">
        <v>3</v>
      </c>
      <c r="O40" s="14">
        <f t="shared" si="4"/>
        <v>48</v>
      </c>
      <c r="P40" s="14">
        <v>48</v>
      </c>
      <c r="Q40" s="14">
        <v>16</v>
      </c>
      <c r="R40" s="8" t="s">
        <v>29</v>
      </c>
      <c r="S40" s="18" t="s">
        <v>23</v>
      </c>
    </row>
    <row r="41" spans="1:33" ht="32.1" customHeight="1" x14ac:dyDescent="0.15">
      <c r="A41" s="48"/>
      <c r="B41" s="50"/>
      <c r="C41" s="13">
        <v>27</v>
      </c>
      <c r="D41" s="13" t="s">
        <v>107</v>
      </c>
      <c r="E41" s="4" t="s">
        <v>108</v>
      </c>
      <c r="F41" s="14"/>
      <c r="G41" s="14"/>
      <c r="H41" s="14"/>
      <c r="I41" s="28" t="s">
        <v>109</v>
      </c>
      <c r="J41" s="14"/>
      <c r="K41" s="14"/>
      <c r="L41" s="14"/>
      <c r="M41" s="14"/>
      <c r="N41" s="14">
        <v>4</v>
      </c>
      <c r="O41" s="14">
        <f t="shared" si="4"/>
        <v>64</v>
      </c>
      <c r="P41" s="14">
        <v>32</v>
      </c>
      <c r="Q41" s="14">
        <v>32</v>
      </c>
      <c r="R41" s="8" t="s">
        <v>29</v>
      </c>
      <c r="S41" s="18" t="s">
        <v>23</v>
      </c>
    </row>
    <row r="42" spans="1:33" ht="32.1" customHeight="1" x14ac:dyDescent="0.15">
      <c r="A42" s="48"/>
      <c r="B42" s="50"/>
      <c r="C42" s="13">
        <v>28</v>
      </c>
      <c r="D42" s="3" t="s">
        <v>72</v>
      </c>
      <c r="E42" s="5" t="s">
        <v>73</v>
      </c>
      <c r="F42" s="14"/>
      <c r="G42" s="14"/>
      <c r="H42" s="14"/>
      <c r="I42" s="14"/>
      <c r="J42" s="26" t="s">
        <v>49</v>
      </c>
      <c r="K42" s="14"/>
      <c r="L42" s="14"/>
      <c r="M42" s="14"/>
      <c r="N42" s="14">
        <v>3</v>
      </c>
      <c r="O42" s="14">
        <f t="shared" si="4"/>
        <v>48</v>
      </c>
      <c r="P42" s="14">
        <v>32</v>
      </c>
      <c r="Q42" s="14">
        <v>16</v>
      </c>
      <c r="R42" s="8" t="s">
        <v>29</v>
      </c>
      <c r="S42" s="18" t="s">
        <v>23</v>
      </c>
    </row>
    <row r="43" spans="1:33" ht="32.1" customHeight="1" x14ac:dyDescent="0.15">
      <c r="A43" s="48"/>
      <c r="B43" s="50"/>
      <c r="C43" s="13">
        <v>29</v>
      </c>
      <c r="D43" s="13" t="s">
        <v>74</v>
      </c>
      <c r="E43" s="4" t="s">
        <v>75</v>
      </c>
      <c r="F43" s="14"/>
      <c r="G43" s="14"/>
      <c r="H43" s="14"/>
      <c r="I43" s="14"/>
      <c r="J43" s="14"/>
      <c r="K43" s="14">
        <v>3</v>
      </c>
      <c r="L43" s="14"/>
      <c r="M43" s="14"/>
      <c r="N43" s="14">
        <f t="shared" ref="N43:N45" si="5">SUM(F43:M43)</f>
        <v>3</v>
      </c>
      <c r="O43" s="14">
        <f t="shared" si="4"/>
        <v>48</v>
      </c>
      <c r="P43" s="14">
        <v>48</v>
      </c>
      <c r="Q43" s="14"/>
      <c r="R43" s="8" t="s">
        <v>29</v>
      </c>
      <c r="S43" s="18" t="s">
        <v>23</v>
      </c>
    </row>
    <row r="44" spans="1:33" ht="32.1" customHeight="1" x14ac:dyDescent="0.15">
      <c r="A44" s="48"/>
      <c r="B44" s="50"/>
      <c r="C44" s="13"/>
      <c r="D44" s="13" t="s">
        <v>134</v>
      </c>
      <c r="E44" s="6" t="s">
        <v>165</v>
      </c>
      <c r="F44" s="14">
        <v>4</v>
      </c>
      <c r="G44" s="14"/>
      <c r="H44" s="14"/>
      <c r="I44" s="14"/>
      <c r="J44" s="14"/>
      <c r="K44" s="14"/>
      <c r="L44" s="14"/>
      <c r="M44" s="14"/>
      <c r="N44" s="14">
        <f t="shared" si="5"/>
        <v>4</v>
      </c>
      <c r="O44" s="13">
        <f t="shared" si="4"/>
        <v>64</v>
      </c>
      <c r="P44" s="14">
        <v>64</v>
      </c>
      <c r="Q44" s="14"/>
      <c r="R44" s="8" t="s">
        <v>29</v>
      </c>
      <c r="S44" s="18" t="s">
        <v>23</v>
      </c>
    </row>
    <row r="45" spans="1:33" ht="32.1" customHeight="1" x14ac:dyDescent="0.15">
      <c r="A45" s="48"/>
      <c r="B45" s="50"/>
      <c r="C45" s="13"/>
      <c r="D45" s="13" t="s">
        <v>135</v>
      </c>
      <c r="E45" s="6" t="s">
        <v>76</v>
      </c>
      <c r="F45" s="14"/>
      <c r="G45" s="14">
        <v>4</v>
      </c>
      <c r="H45" s="14"/>
      <c r="I45" s="14"/>
      <c r="J45" s="14"/>
      <c r="K45" s="14"/>
      <c r="L45" s="14"/>
      <c r="M45" s="14"/>
      <c r="N45" s="14">
        <f t="shared" si="5"/>
        <v>4</v>
      </c>
      <c r="O45" s="13">
        <f t="shared" si="4"/>
        <v>64</v>
      </c>
      <c r="P45" s="14">
        <v>64</v>
      </c>
      <c r="Q45" s="14"/>
      <c r="R45" s="8" t="s">
        <v>29</v>
      </c>
      <c r="S45" s="18" t="s">
        <v>23</v>
      </c>
    </row>
    <row r="46" spans="1:33" ht="28.5" customHeight="1" x14ac:dyDescent="0.15">
      <c r="A46" s="48"/>
      <c r="B46" s="50"/>
      <c r="C46" s="53" t="s">
        <v>54</v>
      </c>
      <c r="D46" s="53"/>
      <c r="E46" s="53"/>
      <c r="F46" s="13">
        <v>5</v>
      </c>
      <c r="G46" s="13">
        <v>5</v>
      </c>
      <c r="H46" s="13">
        <v>3</v>
      </c>
      <c r="I46" s="13">
        <v>4</v>
      </c>
      <c r="J46" s="13">
        <v>3</v>
      </c>
      <c r="K46" s="13">
        <f t="shared" ref="K46:M46" si="6">SUM(K36:K45)</f>
        <v>3</v>
      </c>
      <c r="L46" s="13">
        <f t="shared" si="6"/>
        <v>0</v>
      </c>
      <c r="M46" s="13">
        <f t="shared" si="6"/>
        <v>0</v>
      </c>
      <c r="N46" s="13">
        <f>SUM(N36:N43)</f>
        <v>23</v>
      </c>
      <c r="O46" s="13">
        <f>SUM(O36:O43)</f>
        <v>368</v>
      </c>
      <c r="P46" s="13">
        <f>SUM(P36:P43)</f>
        <v>304</v>
      </c>
      <c r="Q46" s="13">
        <f>SUM(Q36:Q43)</f>
        <v>80</v>
      </c>
      <c r="R46" s="13"/>
      <c r="S46" s="22"/>
    </row>
    <row r="47" spans="1:33" ht="28.5" customHeight="1" x14ac:dyDescent="0.15">
      <c r="A47" s="48"/>
      <c r="B47" s="15"/>
      <c r="C47" s="54" t="s">
        <v>77</v>
      </c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</row>
    <row r="48" spans="1:33" ht="32.1" customHeight="1" x14ac:dyDescent="0.15">
      <c r="A48" s="48"/>
      <c r="B48" s="64" t="s">
        <v>78</v>
      </c>
      <c r="C48" s="13">
        <v>30</v>
      </c>
      <c r="D48" s="13" t="s">
        <v>79</v>
      </c>
      <c r="E48" s="4" t="s">
        <v>80</v>
      </c>
      <c r="F48" s="14"/>
      <c r="G48" s="14"/>
      <c r="H48" s="14"/>
      <c r="I48" s="26" t="s">
        <v>49</v>
      </c>
      <c r="J48" s="14"/>
      <c r="K48" s="14"/>
      <c r="L48" s="14"/>
      <c r="M48" s="14"/>
      <c r="N48" s="14">
        <v>3</v>
      </c>
      <c r="O48" s="14">
        <f t="shared" ref="O48:O53" si="7">N48*16</f>
        <v>48</v>
      </c>
      <c r="P48" s="14">
        <v>32</v>
      </c>
      <c r="Q48" s="14">
        <v>16</v>
      </c>
      <c r="R48" s="8" t="s">
        <v>29</v>
      </c>
      <c r="S48" s="18" t="s">
        <v>23</v>
      </c>
    </row>
    <row r="49" spans="1:33" ht="32.1" customHeight="1" x14ac:dyDescent="0.15">
      <c r="A49" s="48"/>
      <c r="B49" s="64"/>
      <c r="C49" s="13">
        <v>31</v>
      </c>
      <c r="D49" s="27" t="s">
        <v>136</v>
      </c>
      <c r="E49" s="4" t="s">
        <v>81</v>
      </c>
      <c r="F49" s="14"/>
      <c r="G49" s="14"/>
      <c r="H49" s="26" t="s">
        <v>109</v>
      </c>
      <c r="I49" s="14"/>
      <c r="J49" s="14"/>
      <c r="K49" s="14"/>
      <c r="L49" s="14"/>
      <c r="M49" s="14"/>
      <c r="N49" s="14">
        <v>4</v>
      </c>
      <c r="O49" s="14">
        <f t="shared" si="7"/>
        <v>64</v>
      </c>
      <c r="P49" s="14">
        <v>32</v>
      </c>
      <c r="Q49" s="14">
        <v>32</v>
      </c>
      <c r="R49" s="8" t="s">
        <v>29</v>
      </c>
      <c r="S49" s="18" t="s">
        <v>23</v>
      </c>
    </row>
    <row r="50" spans="1:33" ht="32.1" customHeight="1" x14ac:dyDescent="0.15">
      <c r="A50" s="48"/>
      <c r="B50" s="64"/>
      <c r="C50" s="13">
        <v>32</v>
      </c>
      <c r="D50" s="40" t="s">
        <v>137</v>
      </c>
      <c r="E50" s="4" t="s">
        <v>82</v>
      </c>
      <c r="F50" s="14"/>
      <c r="G50" s="14"/>
      <c r="H50" s="26" t="s">
        <v>52</v>
      </c>
      <c r="I50" s="14"/>
      <c r="J50" s="14"/>
      <c r="K50" s="14"/>
      <c r="L50" s="14"/>
      <c r="M50" s="14"/>
      <c r="N50" s="14">
        <v>3</v>
      </c>
      <c r="O50" s="14">
        <f t="shared" si="7"/>
        <v>48</v>
      </c>
      <c r="P50" s="14">
        <v>16</v>
      </c>
      <c r="Q50" s="14">
        <v>32</v>
      </c>
      <c r="R50" s="8" t="s">
        <v>29</v>
      </c>
      <c r="S50" s="18" t="s">
        <v>23</v>
      </c>
    </row>
    <row r="51" spans="1:33" ht="32.1" customHeight="1" x14ac:dyDescent="0.15">
      <c r="A51" s="48"/>
      <c r="B51" s="64"/>
      <c r="C51" s="13">
        <v>33</v>
      </c>
      <c r="D51" s="29" t="s">
        <v>138</v>
      </c>
      <c r="E51" s="5" t="s">
        <v>83</v>
      </c>
      <c r="F51" s="14"/>
      <c r="G51" s="14"/>
      <c r="H51" s="14"/>
      <c r="I51" s="26" t="s">
        <v>49</v>
      </c>
      <c r="J51" s="14"/>
      <c r="K51" s="14"/>
      <c r="L51" s="14"/>
      <c r="M51" s="14"/>
      <c r="N51" s="14">
        <v>3</v>
      </c>
      <c r="O51" s="14">
        <f t="shared" si="7"/>
        <v>48</v>
      </c>
      <c r="P51" s="14">
        <v>32</v>
      </c>
      <c r="Q51" s="14">
        <v>16</v>
      </c>
      <c r="R51" s="8" t="s">
        <v>29</v>
      </c>
      <c r="S51" s="18" t="s">
        <v>23</v>
      </c>
    </row>
    <row r="52" spans="1:33" ht="32.1" customHeight="1" x14ac:dyDescent="0.15">
      <c r="A52" s="48"/>
      <c r="B52" s="64"/>
      <c r="C52" s="13">
        <v>34</v>
      </c>
      <c r="D52" s="40" t="s">
        <v>139</v>
      </c>
      <c r="E52" s="4" t="s">
        <v>84</v>
      </c>
      <c r="F52" s="14"/>
      <c r="G52" s="14"/>
      <c r="H52" s="14"/>
      <c r="I52" s="26"/>
      <c r="J52" s="14" t="s">
        <v>109</v>
      </c>
      <c r="K52" s="14"/>
      <c r="L52" s="14"/>
      <c r="M52" s="14"/>
      <c r="N52" s="14">
        <v>4</v>
      </c>
      <c r="O52" s="14">
        <f t="shared" si="7"/>
        <v>64</v>
      </c>
      <c r="P52" s="14">
        <v>32</v>
      </c>
      <c r="Q52" s="14">
        <v>32</v>
      </c>
      <c r="R52" s="8" t="s">
        <v>29</v>
      </c>
      <c r="S52" s="18" t="s">
        <v>23</v>
      </c>
    </row>
    <row r="53" spans="1:33" ht="32.1" customHeight="1" x14ac:dyDescent="0.15">
      <c r="A53" s="48"/>
      <c r="B53" s="64"/>
      <c r="C53" s="13">
        <v>35</v>
      </c>
      <c r="D53" s="29" t="s">
        <v>140</v>
      </c>
      <c r="E53" s="2" t="s">
        <v>93</v>
      </c>
      <c r="F53" s="14"/>
      <c r="G53" s="14"/>
      <c r="H53" s="14"/>
      <c r="I53" s="26"/>
      <c r="J53" s="14" t="s">
        <v>52</v>
      </c>
      <c r="K53" s="14"/>
      <c r="L53" s="14"/>
      <c r="M53" s="14"/>
      <c r="N53" s="14">
        <v>3</v>
      </c>
      <c r="O53" s="14">
        <f t="shared" si="7"/>
        <v>48</v>
      </c>
      <c r="P53" s="14">
        <v>16</v>
      </c>
      <c r="Q53" s="14">
        <v>32</v>
      </c>
      <c r="R53" s="8" t="s">
        <v>29</v>
      </c>
      <c r="S53" s="18" t="s">
        <v>23</v>
      </c>
    </row>
    <row r="54" spans="1:33" ht="24" customHeight="1" x14ac:dyDescent="0.15">
      <c r="A54" s="48"/>
      <c r="B54" s="64"/>
      <c r="C54" s="50" t="s">
        <v>86</v>
      </c>
      <c r="D54" s="53"/>
      <c r="E54" s="53"/>
      <c r="F54" s="14">
        <f>SUM(F48:F53)</f>
        <v>0</v>
      </c>
      <c r="G54" s="14">
        <f t="shared" ref="G54:Q54" si="8">SUM(G48:G53)</f>
        <v>0</v>
      </c>
      <c r="H54" s="14">
        <v>7</v>
      </c>
      <c r="I54" s="14">
        <v>6</v>
      </c>
      <c r="J54" s="14">
        <v>7</v>
      </c>
      <c r="K54" s="14">
        <f t="shared" si="8"/>
        <v>0</v>
      </c>
      <c r="L54" s="14">
        <f t="shared" si="8"/>
        <v>0</v>
      </c>
      <c r="M54" s="14">
        <f t="shared" si="8"/>
        <v>0</v>
      </c>
      <c r="N54" s="14">
        <f t="shared" si="8"/>
        <v>20</v>
      </c>
      <c r="O54" s="14">
        <f t="shared" si="8"/>
        <v>320</v>
      </c>
      <c r="P54" s="14">
        <f t="shared" si="8"/>
        <v>160</v>
      </c>
      <c r="Q54" s="14">
        <f t="shared" si="8"/>
        <v>160</v>
      </c>
      <c r="R54" s="14"/>
      <c r="S54" s="14"/>
    </row>
    <row r="55" spans="1:33" s="21" customFormat="1" ht="24" customHeight="1" x14ac:dyDescent="0.15">
      <c r="A55" s="48"/>
      <c r="B55" s="55" t="s">
        <v>87</v>
      </c>
      <c r="C55" s="57" t="s">
        <v>88</v>
      </c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9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1:33" ht="32.1" customHeight="1" x14ac:dyDescent="0.15">
      <c r="A56" s="48"/>
      <c r="B56" s="56"/>
      <c r="C56" s="13">
        <v>36</v>
      </c>
      <c r="D56" s="13" t="s">
        <v>141</v>
      </c>
      <c r="E56" s="6" t="s">
        <v>89</v>
      </c>
      <c r="F56" s="14"/>
      <c r="G56" s="14"/>
      <c r="H56" s="14"/>
      <c r="I56" s="14">
        <v>3</v>
      </c>
      <c r="J56" s="14"/>
      <c r="K56" s="14"/>
      <c r="L56" s="14"/>
      <c r="M56" s="14"/>
      <c r="N56" s="14">
        <f t="shared" ref="N56:N60" si="9">SUM(F56:M56)</f>
        <v>3</v>
      </c>
      <c r="O56" s="14">
        <f t="shared" ref="O56:O71" si="10">N56*16</f>
        <v>48</v>
      </c>
      <c r="P56" s="14">
        <v>48</v>
      </c>
      <c r="Q56" s="14"/>
      <c r="R56" s="8" t="s">
        <v>29</v>
      </c>
      <c r="S56" s="14" t="s">
        <v>44</v>
      </c>
    </row>
    <row r="57" spans="1:33" ht="39" customHeight="1" x14ac:dyDescent="0.15">
      <c r="A57" s="48"/>
      <c r="B57" s="56"/>
      <c r="C57" s="13">
        <v>37</v>
      </c>
      <c r="D57" s="13" t="s">
        <v>142</v>
      </c>
      <c r="E57" s="30" t="s">
        <v>110</v>
      </c>
      <c r="F57" s="14"/>
      <c r="G57" s="14"/>
      <c r="H57" s="14"/>
      <c r="I57" s="14"/>
      <c r="J57" s="14">
        <v>2</v>
      </c>
      <c r="K57" s="14"/>
      <c r="L57" s="14"/>
      <c r="M57" s="14"/>
      <c r="N57" s="14">
        <f t="shared" si="9"/>
        <v>2</v>
      </c>
      <c r="O57" s="14">
        <f t="shared" si="10"/>
        <v>32</v>
      </c>
      <c r="P57" s="14">
        <v>32</v>
      </c>
      <c r="Q57" s="14"/>
      <c r="R57" s="8" t="s">
        <v>29</v>
      </c>
      <c r="S57" s="14" t="s">
        <v>44</v>
      </c>
    </row>
    <row r="58" spans="1:33" ht="32.1" customHeight="1" x14ac:dyDescent="0.15">
      <c r="A58" s="48"/>
      <c r="B58" s="56"/>
      <c r="C58" s="13">
        <v>38</v>
      </c>
      <c r="D58" s="13" t="s">
        <v>143</v>
      </c>
      <c r="E58" s="4" t="s">
        <v>92</v>
      </c>
      <c r="F58" s="14"/>
      <c r="G58" s="14"/>
      <c r="H58" s="14"/>
      <c r="I58" s="14"/>
      <c r="J58" s="14"/>
      <c r="K58" s="14">
        <v>3</v>
      </c>
      <c r="L58" s="14"/>
      <c r="M58" s="14"/>
      <c r="N58" s="14">
        <v>3</v>
      </c>
      <c r="O58" s="14">
        <f t="shared" si="10"/>
        <v>48</v>
      </c>
      <c r="P58" s="14">
        <v>48</v>
      </c>
      <c r="Q58" s="14"/>
      <c r="R58" s="8" t="s">
        <v>29</v>
      </c>
      <c r="S58" s="14" t="s">
        <v>44</v>
      </c>
    </row>
    <row r="59" spans="1:33" ht="32.1" customHeight="1" x14ac:dyDescent="0.15">
      <c r="A59" s="48"/>
      <c r="B59" s="56"/>
      <c r="C59" s="13">
        <v>39</v>
      </c>
      <c r="D59" s="40" t="s">
        <v>144</v>
      </c>
      <c r="E59" s="6" t="s">
        <v>90</v>
      </c>
      <c r="F59" s="14"/>
      <c r="G59" s="14"/>
      <c r="H59" s="14"/>
      <c r="I59" s="14"/>
      <c r="J59" s="14">
        <v>3</v>
      </c>
      <c r="K59" s="14"/>
      <c r="L59" s="14"/>
      <c r="M59" s="14"/>
      <c r="N59" s="14">
        <f t="shared" si="9"/>
        <v>3</v>
      </c>
      <c r="O59" s="14">
        <f t="shared" si="10"/>
        <v>48</v>
      </c>
      <c r="P59" s="14">
        <v>48</v>
      </c>
      <c r="Q59" s="14"/>
      <c r="R59" s="8" t="s">
        <v>29</v>
      </c>
      <c r="S59" s="14" t="s">
        <v>44</v>
      </c>
    </row>
    <row r="60" spans="1:33" ht="32.1" customHeight="1" x14ac:dyDescent="0.15">
      <c r="A60" s="48"/>
      <c r="B60" s="56"/>
      <c r="C60" s="13">
        <v>40</v>
      </c>
      <c r="D60" s="13" t="s">
        <v>145</v>
      </c>
      <c r="E60" s="4" t="s">
        <v>91</v>
      </c>
      <c r="F60" s="14"/>
      <c r="G60" s="14"/>
      <c r="H60" s="14"/>
      <c r="I60" s="14"/>
      <c r="J60" s="14"/>
      <c r="K60" s="14">
        <v>3</v>
      </c>
      <c r="L60" s="14"/>
      <c r="M60" s="14"/>
      <c r="N60" s="14">
        <f t="shared" si="9"/>
        <v>3</v>
      </c>
      <c r="O60" s="14">
        <f t="shared" si="10"/>
        <v>48</v>
      </c>
      <c r="P60" s="14">
        <v>48</v>
      </c>
      <c r="Q60" s="14"/>
      <c r="R60" s="8" t="s">
        <v>29</v>
      </c>
      <c r="S60" s="14" t="s">
        <v>44</v>
      </c>
    </row>
    <row r="61" spans="1:33" ht="32.1" customHeight="1" x14ac:dyDescent="0.15">
      <c r="A61" s="48"/>
      <c r="B61" s="56"/>
      <c r="C61" s="13">
        <v>41</v>
      </c>
      <c r="D61" s="13" t="s">
        <v>146</v>
      </c>
      <c r="E61" s="30" t="s">
        <v>111</v>
      </c>
      <c r="F61" s="14"/>
      <c r="G61" s="14"/>
      <c r="H61" s="14"/>
      <c r="I61" s="14"/>
      <c r="J61" s="26"/>
      <c r="K61" s="14" t="s">
        <v>109</v>
      </c>
      <c r="L61" s="14"/>
      <c r="M61" s="14"/>
      <c r="N61" s="14">
        <v>4</v>
      </c>
      <c r="O61" s="14">
        <f t="shared" si="10"/>
        <v>64</v>
      </c>
      <c r="P61" s="14">
        <v>32</v>
      </c>
      <c r="Q61" s="14">
        <v>32</v>
      </c>
      <c r="R61" s="8" t="s">
        <v>29</v>
      </c>
      <c r="S61" s="14" t="s">
        <v>44</v>
      </c>
    </row>
    <row r="62" spans="1:33" ht="32.1" customHeight="1" x14ac:dyDescent="0.15">
      <c r="A62" s="48"/>
      <c r="B62" s="56"/>
      <c r="C62" s="13">
        <v>42</v>
      </c>
      <c r="D62" s="13" t="s">
        <v>147</v>
      </c>
      <c r="E62" s="37" t="s">
        <v>127</v>
      </c>
      <c r="F62" s="14"/>
      <c r="G62" s="14"/>
      <c r="H62" s="14"/>
      <c r="I62" s="14"/>
      <c r="J62" s="14"/>
      <c r="K62" s="26"/>
      <c r="L62" s="14" t="s">
        <v>52</v>
      </c>
      <c r="M62" s="14"/>
      <c r="N62" s="14">
        <v>3</v>
      </c>
      <c r="O62" s="14">
        <f t="shared" si="10"/>
        <v>48</v>
      </c>
      <c r="P62" s="14">
        <v>16</v>
      </c>
      <c r="Q62" s="14">
        <v>32</v>
      </c>
      <c r="R62" s="8" t="s">
        <v>29</v>
      </c>
      <c r="S62" s="14" t="s">
        <v>44</v>
      </c>
    </row>
    <row r="63" spans="1:33" ht="32.1" customHeight="1" x14ac:dyDescent="0.15">
      <c r="A63" s="48"/>
      <c r="B63" s="56"/>
      <c r="C63" s="13">
        <v>43</v>
      </c>
      <c r="D63" s="31" t="s">
        <v>148</v>
      </c>
      <c r="E63" s="4" t="s">
        <v>95</v>
      </c>
      <c r="F63" s="14"/>
      <c r="G63" s="14"/>
      <c r="H63" s="14"/>
      <c r="I63" s="14"/>
      <c r="J63" s="26" t="s">
        <v>49</v>
      </c>
      <c r="K63" s="14"/>
      <c r="L63" s="14"/>
      <c r="M63" s="14"/>
      <c r="N63" s="14">
        <v>3</v>
      </c>
      <c r="O63" s="14">
        <f t="shared" si="10"/>
        <v>48</v>
      </c>
      <c r="P63" s="14">
        <v>32</v>
      </c>
      <c r="Q63" s="14">
        <v>16</v>
      </c>
      <c r="R63" s="8" t="s">
        <v>29</v>
      </c>
      <c r="S63" s="14" t="s">
        <v>44</v>
      </c>
    </row>
    <row r="64" spans="1:33" ht="32.1" customHeight="1" x14ac:dyDescent="0.15">
      <c r="A64" s="48"/>
      <c r="B64" s="56"/>
      <c r="C64" s="13">
        <v>44</v>
      </c>
      <c r="D64" s="27" t="s">
        <v>149</v>
      </c>
      <c r="E64" s="6" t="s">
        <v>85</v>
      </c>
      <c r="F64" s="14"/>
      <c r="G64" s="14"/>
      <c r="H64" s="14"/>
      <c r="I64" s="14"/>
      <c r="J64" s="14"/>
      <c r="K64" s="14"/>
      <c r="L64" s="14">
        <v>3</v>
      </c>
      <c r="M64" s="14"/>
      <c r="N64" s="14">
        <f t="shared" ref="N64:N71" si="11">SUM(F64:M64)</f>
        <v>3</v>
      </c>
      <c r="O64" s="14">
        <f t="shared" si="10"/>
        <v>48</v>
      </c>
      <c r="P64" s="14">
        <v>48</v>
      </c>
      <c r="Q64" s="14"/>
      <c r="R64" s="8" t="s">
        <v>29</v>
      </c>
      <c r="S64" s="14" t="s">
        <v>44</v>
      </c>
    </row>
    <row r="65" spans="1:33" ht="32.1" customHeight="1" x14ac:dyDescent="0.15">
      <c r="A65" s="48"/>
      <c r="B65" s="56"/>
      <c r="C65" s="13">
        <v>45</v>
      </c>
      <c r="D65" s="32" t="s">
        <v>150</v>
      </c>
      <c r="E65" s="2" t="s">
        <v>71</v>
      </c>
      <c r="F65" s="14"/>
      <c r="G65" s="14"/>
      <c r="H65" s="14"/>
      <c r="I65" s="14"/>
      <c r="J65" s="26" t="s">
        <v>49</v>
      </c>
      <c r="K65" s="14"/>
      <c r="L65" s="14"/>
      <c r="M65" s="14"/>
      <c r="N65" s="14">
        <v>3</v>
      </c>
      <c r="O65" s="14">
        <v>48</v>
      </c>
      <c r="P65" s="14">
        <v>32</v>
      </c>
      <c r="Q65" s="14">
        <v>16</v>
      </c>
      <c r="R65" s="8" t="s">
        <v>29</v>
      </c>
      <c r="S65" s="14" t="s">
        <v>44</v>
      </c>
    </row>
    <row r="66" spans="1:33" ht="32.1" customHeight="1" x14ac:dyDescent="0.15">
      <c r="A66" s="48"/>
      <c r="B66" s="56"/>
      <c r="C66" s="13">
        <v>46</v>
      </c>
      <c r="D66" s="32" t="s">
        <v>151</v>
      </c>
      <c r="E66" s="42" t="s">
        <v>128</v>
      </c>
      <c r="F66" s="22"/>
      <c r="G66" s="22"/>
      <c r="H66" s="22"/>
      <c r="I66" s="22"/>
      <c r="J66" s="22"/>
      <c r="K66" s="33"/>
      <c r="L66" s="22" t="s">
        <v>49</v>
      </c>
      <c r="M66" s="22"/>
      <c r="N66" s="14">
        <v>3</v>
      </c>
      <c r="O66" s="14">
        <f t="shared" si="10"/>
        <v>48</v>
      </c>
      <c r="P66" s="22">
        <v>32</v>
      </c>
      <c r="Q66" s="22">
        <v>16</v>
      </c>
      <c r="R66" s="8" t="s">
        <v>29</v>
      </c>
      <c r="S66" s="14" t="s">
        <v>44</v>
      </c>
    </row>
    <row r="67" spans="1:33" ht="32.1" customHeight="1" x14ac:dyDescent="0.15">
      <c r="A67" s="48"/>
      <c r="B67" s="56"/>
      <c r="C67" s="13">
        <v>47</v>
      </c>
      <c r="D67" s="13" t="s">
        <v>152</v>
      </c>
      <c r="E67" s="6" t="s">
        <v>94</v>
      </c>
      <c r="F67" s="22"/>
      <c r="G67" s="22"/>
      <c r="H67" s="22"/>
      <c r="I67" s="22"/>
      <c r="J67" s="22">
        <v>2</v>
      </c>
      <c r="K67" s="22"/>
      <c r="L67" s="22"/>
      <c r="M67" s="22"/>
      <c r="N67" s="14">
        <f t="shared" si="11"/>
        <v>2</v>
      </c>
      <c r="O67" s="14">
        <f t="shared" si="10"/>
        <v>32</v>
      </c>
      <c r="P67" s="22">
        <v>32</v>
      </c>
      <c r="Q67" s="22"/>
      <c r="R67" s="8" t="s">
        <v>29</v>
      </c>
      <c r="S67" s="14" t="s">
        <v>44</v>
      </c>
    </row>
    <row r="68" spans="1:33" ht="32.1" customHeight="1" x14ac:dyDescent="0.15">
      <c r="A68" s="48"/>
      <c r="B68" s="56"/>
      <c r="C68" s="13">
        <v>48</v>
      </c>
      <c r="D68" s="13" t="s">
        <v>153</v>
      </c>
      <c r="E68" s="6" t="s">
        <v>96</v>
      </c>
      <c r="F68" s="14"/>
      <c r="G68" s="14"/>
      <c r="H68" s="14"/>
      <c r="I68" s="14"/>
      <c r="J68" s="14"/>
      <c r="K68" s="14">
        <v>3</v>
      </c>
      <c r="L68" s="14"/>
      <c r="M68" s="14"/>
      <c r="N68" s="14">
        <f t="shared" si="11"/>
        <v>3</v>
      </c>
      <c r="O68" s="14">
        <f t="shared" si="10"/>
        <v>48</v>
      </c>
      <c r="P68" s="14">
        <v>48</v>
      </c>
      <c r="Q68" s="14"/>
      <c r="R68" s="8" t="s">
        <v>29</v>
      </c>
      <c r="S68" s="14" t="s">
        <v>44</v>
      </c>
    </row>
    <row r="69" spans="1:33" ht="32.1" customHeight="1" x14ac:dyDescent="0.15">
      <c r="A69" s="48"/>
      <c r="B69" s="56"/>
      <c r="C69" s="13">
        <v>49</v>
      </c>
      <c r="D69" s="13" t="s">
        <v>154</v>
      </c>
      <c r="E69" s="6" t="s">
        <v>112</v>
      </c>
      <c r="F69" s="14"/>
      <c r="G69" s="14"/>
      <c r="H69" s="14"/>
      <c r="I69" s="14"/>
      <c r="J69" s="26" t="s">
        <v>109</v>
      </c>
      <c r="K69" s="14"/>
      <c r="L69" s="14"/>
      <c r="M69" s="14"/>
      <c r="N69" s="14">
        <v>4</v>
      </c>
      <c r="O69" s="14">
        <f t="shared" si="10"/>
        <v>64</v>
      </c>
      <c r="P69" s="14">
        <v>32</v>
      </c>
      <c r="Q69" s="14">
        <v>32</v>
      </c>
      <c r="R69" s="8" t="s">
        <v>29</v>
      </c>
      <c r="S69" s="14" t="s">
        <v>44</v>
      </c>
    </row>
    <row r="70" spans="1:33" ht="32.1" customHeight="1" x14ac:dyDescent="0.15">
      <c r="A70" s="48"/>
      <c r="B70" s="56"/>
      <c r="C70" s="13">
        <v>50</v>
      </c>
      <c r="D70" s="27" t="s">
        <v>155</v>
      </c>
      <c r="E70" s="30" t="s">
        <v>113</v>
      </c>
      <c r="F70" s="14"/>
      <c r="G70" s="14"/>
      <c r="H70" s="14"/>
      <c r="I70" s="14"/>
      <c r="J70" s="14"/>
      <c r="K70" s="14">
        <v>2</v>
      </c>
      <c r="L70" s="14"/>
      <c r="M70" s="14"/>
      <c r="N70" s="14">
        <f t="shared" ref="N70" si="12">SUM(F70:M70)</f>
        <v>2</v>
      </c>
      <c r="O70" s="14">
        <f t="shared" si="10"/>
        <v>32</v>
      </c>
      <c r="P70" s="14">
        <v>32</v>
      </c>
      <c r="Q70" s="14"/>
      <c r="R70" s="8" t="s">
        <v>29</v>
      </c>
      <c r="S70" s="14" t="s">
        <v>44</v>
      </c>
    </row>
    <row r="71" spans="1:33" ht="32.1" customHeight="1" x14ac:dyDescent="0.15">
      <c r="A71" s="48"/>
      <c r="B71" s="56"/>
      <c r="C71" s="13">
        <v>51</v>
      </c>
      <c r="D71" s="27" t="s">
        <v>156</v>
      </c>
      <c r="E71" s="6" t="s">
        <v>114</v>
      </c>
      <c r="F71" s="14"/>
      <c r="G71" s="14"/>
      <c r="H71" s="14"/>
      <c r="I71" s="14"/>
      <c r="J71" s="14"/>
      <c r="K71" s="14"/>
      <c r="L71" s="14">
        <v>2</v>
      </c>
      <c r="M71" s="14"/>
      <c r="N71" s="14">
        <f t="shared" si="11"/>
        <v>2</v>
      </c>
      <c r="O71" s="14">
        <f t="shared" si="10"/>
        <v>32</v>
      </c>
      <c r="P71" s="14">
        <v>32</v>
      </c>
      <c r="Q71" s="14"/>
      <c r="R71" s="8" t="s">
        <v>29</v>
      </c>
      <c r="S71" s="14" t="s">
        <v>44</v>
      </c>
    </row>
    <row r="72" spans="1:33" ht="24" customHeight="1" x14ac:dyDescent="0.15">
      <c r="A72" s="48"/>
      <c r="B72" s="56"/>
      <c r="C72" s="60" t="s">
        <v>86</v>
      </c>
      <c r="D72" s="52"/>
      <c r="E72" s="52"/>
      <c r="F72" s="3">
        <f t="shared" ref="F72:Q72" si="13">SUM(F56:F71)</f>
        <v>0</v>
      </c>
      <c r="G72" s="3">
        <f t="shared" si="13"/>
        <v>0</v>
      </c>
      <c r="H72" s="3">
        <f t="shared" si="13"/>
        <v>0</v>
      </c>
      <c r="I72" s="3">
        <f t="shared" si="13"/>
        <v>3</v>
      </c>
      <c r="J72" s="3">
        <v>18</v>
      </c>
      <c r="K72" s="3">
        <v>15</v>
      </c>
      <c r="L72" s="3">
        <v>11</v>
      </c>
      <c r="M72" s="3">
        <f t="shared" si="13"/>
        <v>0</v>
      </c>
      <c r="N72" s="3">
        <f t="shared" si="13"/>
        <v>46</v>
      </c>
      <c r="O72" s="3">
        <f t="shared" si="13"/>
        <v>736</v>
      </c>
      <c r="P72" s="3">
        <f t="shared" si="13"/>
        <v>592</v>
      </c>
      <c r="Q72" s="3">
        <f t="shared" si="13"/>
        <v>144</v>
      </c>
      <c r="R72" s="3"/>
      <c r="S72" s="3"/>
    </row>
    <row r="73" spans="1:33" ht="24" customHeight="1" x14ac:dyDescent="0.15">
      <c r="A73" s="48"/>
      <c r="B73" s="56"/>
      <c r="C73" s="52" t="s">
        <v>97</v>
      </c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</row>
    <row r="74" spans="1:33" ht="24" customHeight="1" x14ac:dyDescent="0.15">
      <c r="A74" s="48"/>
      <c r="B74" s="56"/>
      <c r="C74" s="61" t="s">
        <v>98</v>
      </c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3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</row>
    <row r="75" spans="1:33" ht="32.1" customHeight="1" x14ac:dyDescent="0.15">
      <c r="A75" s="48"/>
      <c r="B75" s="56"/>
      <c r="C75" s="13">
        <v>52</v>
      </c>
      <c r="D75" s="13" t="s">
        <v>157</v>
      </c>
      <c r="E75" s="5" t="s">
        <v>115</v>
      </c>
      <c r="F75" s="14"/>
      <c r="G75" s="14">
        <v>3</v>
      </c>
      <c r="H75" s="14"/>
      <c r="I75" s="14"/>
      <c r="J75" s="14"/>
      <c r="K75" s="14"/>
      <c r="L75" s="14"/>
      <c r="M75" s="14"/>
      <c r="N75" s="13">
        <f>SUM(F75:M75)</f>
        <v>3</v>
      </c>
      <c r="O75" s="13">
        <f>N75*16</f>
        <v>48</v>
      </c>
      <c r="P75" s="14">
        <v>48</v>
      </c>
      <c r="Q75" s="14"/>
      <c r="R75" s="8" t="s">
        <v>29</v>
      </c>
      <c r="S75" s="14" t="s">
        <v>44</v>
      </c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</row>
    <row r="76" spans="1:33" ht="32.1" customHeight="1" x14ac:dyDescent="0.15">
      <c r="A76" s="48"/>
      <c r="B76" s="56"/>
      <c r="C76" s="13">
        <v>53</v>
      </c>
      <c r="D76" s="40" t="s">
        <v>158</v>
      </c>
      <c r="E76" s="5" t="s">
        <v>116</v>
      </c>
      <c r="F76" s="14"/>
      <c r="G76" s="14"/>
      <c r="H76" s="14">
        <v>3</v>
      </c>
      <c r="I76" s="14"/>
      <c r="J76" s="14"/>
      <c r="K76" s="14"/>
      <c r="L76" s="14"/>
      <c r="M76" s="14"/>
      <c r="N76" s="13">
        <v>3</v>
      </c>
      <c r="O76" s="13">
        <v>48</v>
      </c>
      <c r="P76" s="14">
        <v>48</v>
      </c>
      <c r="Q76" s="14"/>
      <c r="R76" s="8" t="s">
        <v>29</v>
      </c>
      <c r="S76" s="14" t="s">
        <v>44</v>
      </c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</row>
    <row r="77" spans="1:33" ht="32.1" customHeight="1" x14ac:dyDescent="0.15">
      <c r="A77" s="48"/>
      <c r="B77" s="56"/>
      <c r="C77" s="13">
        <v>54</v>
      </c>
      <c r="D77" s="13" t="s">
        <v>159</v>
      </c>
      <c r="E77" s="5" t="s">
        <v>117</v>
      </c>
      <c r="F77" s="14"/>
      <c r="G77" s="14"/>
      <c r="H77" s="14"/>
      <c r="I77" s="14">
        <v>2</v>
      </c>
      <c r="J77" s="3"/>
      <c r="K77" s="3"/>
      <c r="L77" s="3"/>
      <c r="M77" s="3"/>
      <c r="N77" s="13">
        <f t="shared" ref="N77:N82" si="14">SUM(F77:M77)</f>
        <v>2</v>
      </c>
      <c r="O77" s="13">
        <f t="shared" ref="O77:O82" si="15">N77*16</f>
        <v>32</v>
      </c>
      <c r="P77" s="3">
        <v>32</v>
      </c>
      <c r="Q77" s="3"/>
      <c r="R77" s="8" t="s">
        <v>29</v>
      </c>
      <c r="S77" s="14" t="s">
        <v>44</v>
      </c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</row>
    <row r="78" spans="1:33" ht="32.1" customHeight="1" x14ac:dyDescent="0.15">
      <c r="A78" s="48"/>
      <c r="B78" s="56"/>
      <c r="C78" s="13">
        <v>55</v>
      </c>
      <c r="D78" s="13" t="s">
        <v>160</v>
      </c>
      <c r="E78" s="5" t="s">
        <v>118</v>
      </c>
      <c r="F78" s="14"/>
      <c r="G78" s="14"/>
      <c r="H78" s="14"/>
      <c r="I78" s="14">
        <v>3</v>
      </c>
      <c r="J78" s="14"/>
      <c r="K78" s="14"/>
      <c r="L78" s="14"/>
      <c r="M78" s="14"/>
      <c r="N78" s="14">
        <f t="shared" si="14"/>
        <v>3</v>
      </c>
      <c r="O78" s="14">
        <f t="shared" si="15"/>
        <v>48</v>
      </c>
      <c r="P78" s="14">
        <v>48</v>
      </c>
      <c r="Q78" s="14"/>
      <c r="R78" s="8" t="s">
        <v>29</v>
      </c>
      <c r="S78" s="14" t="s">
        <v>44</v>
      </c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</row>
    <row r="79" spans="1:33" ht="32.1" customHeight="1" x14ac:dyDescent="0.15">
      <c r="A79" s="48"/>
      <c r="B79" s="56"/>
      <c r="C79" s="13">
        <v>56</v>
      </c>
      <c r="D79" s="13" t="s">
        <v>161</v>
      </c>
      <c r="E79" s="5" t="s">
        <v>119</v>
      </c>
      <c r="F79" s="14"/>
      <c r="G79" s="14"/>
      <c r="H79" s="14"/>
      <c r="I79" s="14"/>
      <c r="J79" s="3">
        <v>4</v>
      </c>
      <c r="K79" s="3"/>
      <c r="L79" s="3"/>
      <c r="M79" s="3"/>
      <c r="N79" s="13">
        <f t="shared" si="14"/>
        <v>4</v>
      </c>
      <c r="O79" s="13">
        <f t="shared" si="15"/>
        <v>64</v>
      </c>
      <c r="P79" s="3">
        <v>64</v>
      </c>
      <c r="Q79" s="3"/>
      <c r="R79" s="8" t="s">
        <v>29</v>
      </c>
      <c r="S79" s="14" t="s">
        <v>44</v>
      </c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</row>
    <row r="80" spans="1:33" ht="32.1" customHeight="1" x14ac:dyDescent="0.15">
      <c r="A80" s="48"/>
      <c r="B80" s="56"/>
      <c r="C80" s="13">
        <v>57</v>
      </c>
      <c r="D80" s="13" t="s">
        <v>162</v>
      </c>
      <c r="E80" s="5" t="s">
        <v>120</v>
      </c>
      <c r="F80" s="14"/>
      <c r="G80" s="14"/>
      <c r="H80" s="14"/>
      <c r="I80" s="14"/>
      <c r="J80" s="3">
        <v>3</v>
      </c>
      <c r="K80" s="3"/>
      <c r="L80" s="3"/>
      <c r="M80" s="3"/>
      <c r="N80" s="13">
        <f t="shared" si="14"/>
        <v>3</v>
      </c>
      <c r="O80" s="13">
        <f t="shared" si="15"/>
        <v>48</v>
      </c>
      <c r="P80" s="3">
        <v>48</v>
      </c>
      <c r="Q80" s="3"/>
      <c r="R80" s="8" t="s">
        <v>29</v>
      </c>
      <c r="S80" s="14" t="s">
        <v>44</v>
      </c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</row>
    <row r="81" spans="1:33" ht="32.1" customHeight="1" x14ac:dyDescent="0.15">
      <c r="A81" s="48"/>
      <c r="B81" s="56"/>
      <c r="C81" s="13">
        <v>58</v>
      </c>
      <c r="D81" s="18" t="s">
        <v>163</v>
      </c>
      <c r="E81" s="10" t="s">
        <v>121</v>
      </c>
      <c r="F81" s="3"/>
      <c r="G81" s="3"/>
      <c r="H81" s="3"/>
      <c r="I81" s="3"/>
      <c r="J81" s="3"/>
      <c r="K81" s="3">
        <v>2</v>
      </c>
      <c r="L81" s="3"/>
      <c r="M81" s="3"/>
      <c r="N81" s="13">
        <f t="shared" si="14"/>
        <v>2</v>
      </c>
      <c r="O81" s="13">
        <f t="shared" si="15"/>
        <v>32</v>
      </c>
      <c r="P81" s="3">
        <v>32</v>
      </c>
      <c r="Q81" s="3"/>
      <c r="R81" s="8" t="s">
        <v>29</v>
      </c>
      <c r="S81" s="14" t="s">
        <v>44</v>
      </c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</row>
    <row r="82" spans="1:33" ht="32.1" customHeight="1" x14ac:dyDescent="0.15">
      <c r="A82" s="48"/>
      <c r="B82" s="56"/>
      <c r="C82" s="13">
        <v>59</v>
      </c>
      <c r="D82" s="18" t="s">
        <v>164</v>
      </c>
      <c r="E82" s="10" t="s">
        <v>122</v>
      </c>
      <c r="F82" s="3"/>
      <c r="G82" s="3"/>
      <c r="H82" s="3"/>
      <c r="I82" s="3"/>
      <c r="J82" s="3"/>
      <c r="K82" s="3">
        <v>3</v>
      </c>
      <c r="L82" s="3"/>
      <c r="M82" s="3"/>
      <c r="N82" s="13">
        <f t="shared" si="14"/>
        <v>3</v>
      </c>
      <c r="O82" s="13">
        <f t="shared" si="15"/>
        <v>48</v>
      </c>
      <c r="P82" s="3">
        <v>48</v>
      </c>
      <c r="Q82" s="3"/>
      <c r="R82" s="8" t="s">
        <v>29</v>
      </c>
      <c r="S82" s="14" t="s">
        <v>44</v>
      </c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</row>
    <row r="83" spans="1:33" ht="24" customHeight="1" x14ac:dyDescent="0.15">
      <c r="A83" s="48"/>
      <c r="B83" s="56"/>
      <c r="C83" s="60" t="s">
        <v>86</v>
      </c>
      <c r="D83" s="52"/>
      <c r="E83" s="52"/>
      <c r="F83" s="3">
        <f t="shared" ref="F83:Q83" si="16">SUM(F75:F82)</f>
        <v>0</v>
      </c>
      <c r="G83" s="3">
        <f t="shared" si="16"/>
        <v>3</v>
      </c>
      <c r="H83" s="3">
        <f t="shared" si="16"/>
        <v>3</v>
      </c>
      <c r="I83" s="3">
        <f t="shared" si="16"/>
        <v>5</v>
      </c>
      <c r="J83" s="3">
        <f t="shared" si="16"/>
        <v>7</v>
      </c>
      <c r="K83" s="3">
        <f t="shared" si="16"/>
        <v>5</v>
      </c>
      <c r="L83" s="3">
        <f t="shared" si="16"/>
        <v>0</v>
      </c>
      <c r="M83" s="3">
        <f t="shared" si="16"/>
        <v>0</v>
      </c>
      <c r="N83" s="3">
        <f t="shared" si="16"/>
        <v>23</v>
      </c>
      <c r="O83" s="3">
        <f t="shared" si="16"/>
        <v>368</v>
      </c>
      <c r="P83" s="3">
        <f t="shared" si="16"/>
        <v>368</v>
      </c>
      <c r="Q83" s="3">
        <f t="shared" si="16"/>
        <v>0</v>
      </c>
      <c r="R83" s="3"/>
      <c r="S83" s="3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</row>
    <row r="84" spans="1:33" ht="24" customHeight="1" x14ac:dyDescent="0.15">
      <c r="A84" s="48"/>
      <c r="B84" s="56"/>
      <c r="C84" s="54" t="s">
        <v>99</v>
      </c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</row>
    <row r="85" spans="1:33" ht="24" customHeight="1" x14ac:dyDescent="0.15">
      <c r="A85" s="48"/>
      <c r="B85" s="45" t="s">
        <v>100</v>
      </c>
      <c r="C85" s="46"/>
      <c r="D85" s="46"/>
      <c r="E85" s="46"/>
      <c r="F85" s="3">
        <f t="shared" ref="F85:Q85" si="17">F72+F83</f>
        <v>0</v>
      </c>
      <c r="G85" s="3">
        <f t="shared" si="17"/>
        <v>3</v>
      </c>
      <c r="H85" s="3">
        <f t="shared" si="17"/>
        <v>3</v>
      </c>
      <c r="I85" s="3">
        <f t="shared" si="17"/>
        <v>8</v>
      </c>
      <c r="J85" s="3">
        <f t="shared" si="17"/>
        <v>25</v>
      </c>
      <c r="K85" s="3">
        <f t="shared" si="17"/>
        <v>20</v>
      </c>
      <c r="L85" s="3">
        <f t="shared" si="17"/>
        <v>11</v>
      </c>
      <c r="M85" s="3">
        <f t="shared" si="17"/>
        <v>0</v>
      </c>
      <c r="N85" s="3">
        <f t="shared" si="17"/>
        <v>69</v>
      </c>
      <c r="O85" s="3">
        <f t="shared" si="17"/>
        <v>1104</v>
      </c>
      <c r="P85" s="3">
        <f t="shared" si="17"/>
        <v>960</v>
      </c>
      <c r="Q85" s="3">
        <f t="shared" si="17"/>
        <v>144</v>
      </c>
      <c r="R85" s="16"/>
      <c r="S85" s="16"/>
    </row>
    <row r="86" spans="1:33" ht="24" customHeight="1" x14ac:dyDescent="0.15">
      <c r="A86" s="47" t="s">
        <v>101</v>
      </c>
      <c r="B86" s="47"/>
      <c r="C86" s="47"/>
      <c r="D86" s="47"/>
      <c r="E86" s="47"/>
      <c r="F86" s="16">
        <f t="shared" ref="F86:Q86" si="18">F25+F46+F54</f>
        <v>23</v>
      </c>
      <c r="G86" s="16">
        <f t="shared" si="18"/>
        <v>22</v>
      </c>
      <c r="H86" s="16">
        <f t="shared" si="18"/>
        <v>22</v>
      </c>
      <c r="I86" s="16">
        <f t="shared" si="18"/>
        <v>20</v>
      </c>
      <c r="J86" s="16">
        <f t="shared" si="18"/>
        <v>10</v>
      </c>
      <c r="K86" s="16">
        <f t="shared" si="18"/>
        <v>3</v>
      </c>
      <c r="L86" s="16">
        <f t="shared" si="18"/>
        <v>0</v>
      </c>
      <c r="M86" s="16">
        <f t="shared" si="18"/>
        <v>0</v>
      </c>
      <c r="N86" s="16">
        <f t="shared" si="18"/>
        <v>96</v>
      </c>
      <c r="O86" s="16">
        <f t="shared" si="18"/>
        <v>1536</v>
      </c>
      <c r="P86" s="16">
        <f t="shared" si="18"/>
        <v>1312</v>
      </c>
      <c r="Q86" s="16">
        <f t="shared" si="18"/>
        <v>304</v>
      </c>
      <c r="R86" s="16"/>
      <c r="S86" s="13"/>
    </row>
    <row r="87" spans="1:33" ht="44.25" customHeight="1" x14ac:dyDescent="0.15">
      <c r="A87" s="48" t="s">
        <v>102</v>
      </c>
      <c r="B87" s="48" t="s">
        <v>103</v>
      </c>
      <c r="C87" s="50" t="s">
        <v>104</v>
      </c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33" ht="25.5" customHeight="1" x14ac:dyDescent="0.15">
      <c r="A88" s="49"/>
      <c r="B88" s="49"/>
      <c r="C88" s="51" t="s">
        <v>54</v>
      </c>
      <c r="D88" s="52"/>
      <c r="E88" s="52"/>
      <c r="F88" s="14"/>
      <c r="G88" s="14"/>
      <c r="H88" s="14"/>
      <c r="I88" s="14"/>
      <c r="J88" s="14"/>
      <c r="K88" s="14"/>
      <c r="L88" s="14"/>
      <c r="M88" s="14"/>
      <c r="N88" s="14">
        <v>6</v>
      </c>
      <c r="O88" s="14">
        <v>96</v>
      </c>
      <c r="P88" s="16">
        <v>96</v>
      </c>
      <c r="Q88" s="16"/>
      <c r="R88" s="12"/>
      <c r="S88" s="12"/>
    </row>
    <row r="89" spans="1:33" s="35" customFormat="1" ht="25.5" customHeight="1" x14ac:dyDescent="0.15">
      <c r="A89" s="43" t="s">
        <v>105</v>
      </c>
      <c r="B89" s="44"/>
      <c r="C89" s="44"/>
      <c r="D89" s="44"/>
      <c r="E89" s="44"/>
      <c r="F89" s="11">
        <f>F86+F85+F35+F88</f>
        <v>23</v>
      </c>
      <c r="G89" s="11">
        <f t="shared" ref="G89:Q89" si="19">G86+G85+G35+G88</f>
        <v>25</v>
      </c>
      <c r="H89" s="11">
        <f t="shared" si="19"/>
        <v>25</v>
      </c>
      <c r="I89" s="11">
        <f t="shared" si="19"/>
        <v>28</v>
      </c>
      <c r="J89" s="11">
        <f t="shared" si="19"/>
        <v>35</v>
      </c>
      <c r="K89" s="11">
        <f t="shared" si="19"/>
        <v>23</v>
      </c>
      <c r="L89" s="11">
        <f t="shared" si="19"/>
        <v>11</v>
      </c>
      <c r="M89" s="11">
        <f t="shared" si="19"/>
        <v>0</v>
      </c>
      <c r="N89" s="11">
        <f t="shared" si="19"/>
        <v>185</v>
      </c>
      <c r="O89" s="11">
        <f t="shared" si="19"/>
        <v>2736</v>
      </c>
      <c r="P89" s="11">
        <f t="shared" si="19"/>
        <v>2368</v>
      </c>
      <c r="Q89" s="11">
        <f t="shared" si="19"/>
        <v>448</v>
      </c>
      <c r="R89" s="11"/>
      <c r="S89" s="11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</row>
  </sheetData>
  <mergeCells count="46"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A4:A35"/>
    <mergeCell ref="B4:B25"/>
    <mergeCell ref="C25:E25"/>
    <mergeCell ref="B26:B35"/>
    <mergeCell ref="C35:E35"/>
    <mergeCell ref="F26:L26"/>
    <mergeCell ref="F27:L27"/>
    <mergeCell ref="F28:L28"/>
    <mergeCell ref="F29:L29"/>
    <mergeCell ref="F30:L30"/>
    <mergeCell ref="F31:L31"/>
    <mergeCell ref="F32:L32"/>
    <mergeCell ref="F33:L33"/>
    <mergeCell ref="F34:L34"/>
    <mergeCell ref="P26:S34"/>
    <mergeCell ref="C73:S73"/>
    <mergeCell ref="C74:S74"/>
    <mergeCell ref="C83:E83"/>
    <mergeCell ref="C84:S84"/>
    <mergeCell ref="B48:B54"/>
    <mergeCell ref="A89:E89"/>
    <mergeCell ref="B85:E85"/>
    <mergeCell ref="A86:E86"/>
    <mergeCell ref="A87:A88"/>
    <mergeCell ref="B87:B88"/>
    <mergeCell ref="C87:S87"/>
    <mergeCell ref="C88:E88"/>
    <mergeCell ref="A36:A85"/>
    <mergeCell ref="B36:B46"/>
    <mergeCell ref="C46:E46"/>
    <mergeCell ref="C47:S47"/>
    <mergeCell ref="C54:E54"/>
    <mergeCell ref="B55:B84"/>
    <mergeCell ref="C55:S55"/>
    <mergeCell ref="C72:E72"/>
  </mergeCells>
  <phoneticPr fontId="19" type="noConversion"/>
  <pageMargins left="0.59027777777777801" right="0.118055555555556" top="0.55000000000000004" bottom="0.15625" header="0.31388888888888899" footer="0.31388888888888899"/>
  <pageSetup paperSize="9" scale="77" orientation="portrait" r:id="rId1"/>
  <rowBreaks count="3" manualBreakCount="3">
    <brk id="25" max="16383" man="1"/>
    <brk id="4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信息管理与信息系统（金融信息管理) </vt:lpstr>
      <vt:lpstr>'信息管理与信息系统（金融信息管理)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2018-07-16T12:50:02Z</cp:lastPrinted>
  <dcterms:created xsi:type="dcterms:W3CDTF">2011-12-25T00:46:00Z</dcterms:created>
  <dcterms:modified xsi:type="dcterms:W3CDTF">2018-09-01T06:58:07Z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2052-10.1.0.6874</vt:lpwstr>
  </property>
</Properties>
</file>