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C:\Users\Dell\Desktop\培养方案相关\历年培养方案\2021本科人才培养方案（9.10）\10金融学院\金融工程\"/>
    </mc:Choice>
  </mc:AlternateContent>
  <xr:revisionPtr revIDLastSave="0" documentId="13_ncr:1_{963771FA-EC25-4791-A59E-A5A7A4E339ED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 03金融学" sheetId="2" r:id="rId1"/>
    <sheet name="Sheet1" sheetId="7" r:id="rId2"/>
    <sheet name="Sheet2" sheetId="8" r:id="rId3"/>
  </sheets>
  <definedNames>
    <definedName name="_xlnm._FilterDatabase" localSheetId="0" hidden="1">' 03金融学'!$A$3:$S$77</definedName>
    <definedName name="_xlnm.Print_Titles" localSheetId="0">' 03金融学'!$1:$3</definedName>
  </definedNames>
  <calcPr calcId="191029"/>
</workbook>
</file>

<file path=xl/calcChain.xml><?xml version="1.0" encoding="utf-8"?>
<calcChain xmlns="http://schemas.openxmlformats.org/spreadsheetml/2006/main">
  <c r="H77" i="2" l="1"/>
  <c r="G27" i="2"/>
  <c r="G77" i="2" s="1"/>
  <c r="I27" i="2"/>
  <c r="I77" i="2" s="1"/>
  <c r="J27" i="2"/>
  <c r="J77" i="2" s="1"/>
  <c r="K27" i="2"/>
  <c r="K77" i="2" s="1"/>
  <c r="L27" i="2"/>
  <c r="L77" i="2" s="1"/>
  <c r="M27" i="2"/>
  <c r="M77" i="2" s="1"/>
  <c r="N27" i="2"/>
  <c r="O27" i="2"/>
  <c r="P27" i="2"/>
  <c r="Q27" i="2"/>
  <c r="F27" i="2"/>
  <c r="G52" i="2" l="1"/>
  <c r="H52" i="2"/>
  <c r="I52" i="2"/>
  <c r="K52" i="2"/>
  <c r="L52" i="2"/>
  <c r="M52" i="2"/>
  <c r="F52" i="2"/>
  <c r="G14" i="7"/>
  <c r="G15" i="7"/>
  <c r="G16" i="7"/>
  <c r="G17" i="7"/>
  <c r="G18" i="7"/>
  <c r="G13" i="7"/>
  <c r="Q70" i="2"/>
  <c r="N70" i="2"/>
  <c r="O51" i="2"/>
  <c r="P51" i="2"/>
  <c r="N51" i="2"/>
  <c r="O45" i="2"/>
  <c r="P45" i="2"/>
  <c r="Q45" i="2"/>
  <c r="N45" i="2"/>
  <c r="O15" i="8"/>
  <c r="N10" i="8"/>
  <c r="N11" i="8"/>
  <c r="N12" i="8"/>
  <c r="N13" i="8"/>
  <c r="N14" i="8"/>
  <c r="N15" i="8"/>
  <c r="N9" i="8"/>
  <c r="N8" i="8"/>
  <c r="O67" i="2"/>
  <c r="O63" i="2"/>
  <c r="K22" i="8"/>
  <c r="G26" i="8"/>
  <c r="C26" i="8"/>
  <c r="P67" i="2"/>
  <c r="P63" i="2"/>
  <c r="P70" i="2" l="1"/>
  <c r="O70" i="2"/>
  <c r="P52" i="2"/>
  <c r="P77" i="2"/>
  <c r="N52" i="2"/>
  <c r="N77" i="2"/>
  <c r="O52" i="2"/>
  <c r="O77" i="2"/>
  <c r="Q52" i="2"/>
  <c r="Q77" i="2"/>
  <c r="F77" i="2"/>
  <c r="J52" i="2"/>
</calcChain>
</file>

<file path=xl/sharedStrings.xml><?xml version="1.0" encoding="utf-8"?>
<sst xmlns="http://schemas.openxmlformats.org/spreadsheetml/2006/main" count="546" uniqueCount="191">
  <si>
    <t>课程性质</t>
    <phoneticPr fontId="1" type="noConversion"/>
  </si>
  <si>
    <t>课程类型</t>
    <phoneticPr fontId="1" type="noConversion"/>
  </si>
  <si>
    <t>序号</t>
    <phoneticPr fontId="1" type="noConversion"/>
  </si>
  <si>
    <t>课程名称</t>
    <phoneticPr fontId="1" type="noConversion"/>
  </si>
  <si>
    <t>学
分
数</t>
    <phoneticPr fontId="1" type="noConversion"/>
  </si>
  <si>
    <t>总
学
时</t>
    <phoneticPr fontId="1" type="noConversion"/>
  </si>
  <si>
    <t>课时
分配</t>
    <phoneticPr fontId="1" type="noConversion"/>
  </si>
  <si>
    <t>小计</t>
    <phoneticPr fontId="1" type="noConversion"/>
  </si>
  <si>
    <t>学
科
基
础
课</t>
    <phoneticPr fontId="1" type="noConversion"/>
  </si>
  <si>
    <t>060062B</t>
  </si>
  <si>
    <t>120074A</t>
    <phoneticPr fontId="1" type="noConversion"/>
  </si>
  <si>
    <t>150021B</t>
  </si>
  <si>
    <t>150031B</t>
  </si>
  <si>
    <t>150041B</t>
  </si>
  <si>
    <t>120043A</t>
    <phoneticPr fontId="1" type="noConversion"/>
  </si>
  <si>
    <t>040033A</t>
    <phoneticPr fontId="1" type="noConversion"/>
  </si>
  <si>
    <t>060041B</t>
    <phoneticPr fontId="1" type="noConversion"/>
  </si>
  <si>
    <t>150011B</t>
    <phoneticPr fontId="1" type="noConversion"/>
  </si>
  <si>
    <t>060142B</t>
    <phoneticPr fontId="1" type="noConversion"/>
  </si>
  <si>
    <t>060024A</t>
    <phoneticPr fontId="1" type="noConversion"/>
  </si>
  <si>
    <t>120263A</t>
    <phoneticPr fontId="1" type="noConversion"/>
  </si>
  <si>
    <t>030123A</t>
    <phoneticPr fontId="1" type="noConversion"/>
  </si>
  <si>
    <t>030073A</t>
    <phoneticPr fontId="1" type="noConversion"/>
  </si>
  <si>
    <t>统计学院</t>
  </si>
  <si>
    <t>考试
类型</t>
    <phoneticPr fontId="1" type="noConversion"/>
  </si>
  <si>
    <t>课堂</t>
    <phoneticPr fontId="1" type="noConversion"/>
  </si>
  <si>
    <t>实验</t>
    <phoneticPr fontId="1" type="noConversion"/>
  </si>
  <si>
    <t>110693A</t>
    <phoneticPr fontId="1" type="noConversion"/>
  </si>
  <si>
    <t xml:space="preserve"> 113633A</t>
    <phoneticPr fontId="1" type="noConversion"/>
  </si>
  <si>
    <t>111003A</t>
    <phoneticPr fontId="1" type="noConversion"/>
  </si>
  <si>
    <t>113682A</t>
  </si>
  <si>
    <t>金融学院</t>
  </si>
  <si>
    <t>110583A</t>
    <phoneticPr fontId="1" type="noConversion"/>
  </si>
  <si>
    <t>110173A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</si>
  <si>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</si>
  <si>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</si>
  <si>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考查</t>
    </r>
  </si>
  <si>
    <t>111023A</t>
    <phoneticPr fontId="1" type="noConversion"/>
  </si>
  <si>
    <t>111033A</t>
    <phoneticPr fontId="1" type="noConversion"/>
  </si>
  <si>
    <t>110032A</t>
    <phoneticPr fontId="1" type="noConversion"/>
  </si>
  <si>
    <t>课程代码</t>
    <phoneticPr fontId="1" type="noConversion"/>
  </si>
  <si>
    <t>071201B</t>
    <phoneticPr fontId="1" type="noConversion"/>
  </si>
  <si>
    <t>071523B</t>
  </si>
  <si>
    <t>111042B</t>
    <phoneticPr fontId="10" type="noConversion"/>
  </si>
  <si>
    <t>112522B</t>
    <phoneticPr fontId="10" type="noConversion"/>
  </si>
  <si>
    <t>111142B</t>
    <phoneticPr fontId="10" type="noConversion"/>
  </si>
  <si>
    <t>考试</t>
  </si>
  <si>
    <t>110103A</t>
  </si>
  <si>
    <t>110993B</t>
    <phoneticPr fontId="11" type="noConversion"/>
  </si>
  <si>
    <t>111122A</t>
    <phoneticPr fontId="10" type="noConversion"/>
  </si>
  <si>
    <t>111151B</t>
    <phoneticPr fontId="10" type="noConversion"/>
  </si>
  <si>
    <t>112323A</t>
    <phoneticPr fontId="10" type="noConversion"/>
  </si>
  <si>
    <t>112552B</t>
    <phoneticPr fontId="11" type="noConversion"/>
  </si>
  <si>
    <r>
      <rPr>
        <sz val="9"/>
        <rFont val="宋体"/>
        <family val="3"/>
        <charset val="134"/>
      </rPr>
      <t>考查</t>
    </r>
    <r>
      <rPr>
        <sz val="9"/>
        <rFont val="Times New Roman"/>
        <family val="1"/>
      </rPr>
      <t xml:space="preserve"> </t>
    </r>
  </si>
  <si>
    <t>学期课程周学时</t>
    <phoneticPr fontId="1" type="noConversion"/>
  </si>
  <si>
    <t>122206A</t>
  </si>
  <si>
    <t>123306A</t>
    <phoneticPr fontId="1" type="noConversion"/>
  </si>
  <si>
    <t>程序设计语言（Python）Fundamentals of Program Design(Python)</t>
  </si>
  <si>
    <t>2+1</t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</si>
  <si>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</si>
  <si>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</si>
  <si>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</si>
  <si>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</si>
  <si>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</si>
  <si>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111012B</t>
    <phoneticPr fontId="1" type="noConversion"/>
  </si>
  <si>
    <t>111222B</t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</si>
  <si>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</si>
  <si>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 Chinese Modern and Contemporary History</t>
    </r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</si>
  <si>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 xml:space="preserve"> Probability theory and Mathematics Statistics</t>
    </r>
  </si>
  <si>
    <r>
      <rPr>
        <sz val="9"/>
        <rFont val="宋体"/>
        <family val="3"/>
        <charset val="134"/>
      </rPr>
      <t>体育Ⅰ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</si>
  <si>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体育Ⅱ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</si>
  <si>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体育Ⅲ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</si>
  <si>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体育Ⅳ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Ⅳ</t>
    </r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</si>
  <si>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>Computer Application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</si>
  <si>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Microeconomics</t>
    </r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</si>
  <si>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Macroeconomics</t>
    </r>
  </si>
  <si>
    <r>
      <rPr>
        <sz val="9"/>
        <rFont val="宋体"/>
        <family val="3"/>
        <charset val="134"/>
      </rPr>
      <t>国际金融学（双语）</t>
    </r>
    <r>
      <rPr>
        <sz val="9"/>
        <rFont val="Times New Roman"/>
        <family val="1"/>
      </rPr>
      <t>International Finance (Bilingual)</t>
    </r>
  </si>
  <si>
    <r>
      <rPr>
        <sz val="9"/>
        <rFont val="宋体"/>
        <family val="3"/>
        <charset val="134"/>
      </rPr>
      <t>公司金融（双语）</t>
    </r>
    <r>
      <rPr>
        <sz val="9"/>
        <rFont val="Times New Roman"/>
        <family val="1"/>
      </rPr>
      <t xml:space="preserve">Corporate Finance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</si>
  <si>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r>
      <rPr>
        <sz val="9"/>
        <rFont val="宋体"/>
        <family val="3"/>
        <charset val="134"/>
      </rPr>
      <t>金融衍生工具（双语）</t>
    </r>
    <r>
      <rPr>
        <sz val="9"/>
        <rFont val="Times New Roman"/>
        <family val="1"/>
      </rPr>
      <t>Derivative financial instruments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</si>
  <si>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r>
      <rPr>
        <sz val="9"/>
        <rFont val="宋体"/>
        <family val="3"/>
        <charset val="134"/>
      </rPr>
      <t>固定收益证券（双语）</t>
    </r>
    <r>
      <rPr>
        <sz val="9"/>
        <rFont val="Times New Roman"/>
        <family val="1"/>
      </rPr>
      <t xml:space="preserve">Fixed Income Securities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</si>
  <si>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r>
      <rPr>
        <sz val="9"/>
        <rFont val="宋体"/>
        <family val="3"/>
        <charset val="134"/>
      </rPr>
      <t>金融学科导论</t>
    </r>
    <r>
      <rPr>
        <sz val="9"/>
        <rFont val="Times New Roman"/>
        <family val="1"/>
      </rPr>
      <t>Introduction to Finance</t>
    </r>
  </si>
  <si>
    <r>
      <rPr>
        <sz val="9"/>
        <rFont val="宋体"/>
        <family val="3"/>
        <charset val="134"/>
      </rPr>
      <t>考查</t>
    </r>
    <phoneticPr fontId="10" type="noConversion"/>
  </si>
  <si>
    <r>
      <rPr>
        <sz val="9"/>
        <rFont val="宋体"/>
        <family val="3"/>
        <charset val="134"/>
      </rPr>
      <t>量化金融学（双语）</t>
    </r>
    <r>
      <rPr>
        <sz val="9"/>
        <rFont val="Times New Roman"/>
        <family val="1"/>
      </rPr>
      <t>Quantitative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</si>
  <si>
    <r>
      <rPr>
        <sz val="9"/>
        <rFont val="宋体"/>
        <family val="3"/>
        <charset val="134"/>
      </rPr>
      <t>数理金融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  Mathematical Finance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</si>
  <si>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r>
      <rPr>
        <sz val="9"/>
        <rFont val="宋体"/>
        <family val="3"/>
        <charset val="134"/>
      </rPr>
      <t>注册金融分析师（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）专题（双语）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</si>
  <si>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金融经济学</t>
    </r>
    <r>
      <rPr>
        <sz val="9"/>
        <rFont val="Times New Roman"/>
        <family val="1"/>
      </rPr>
      <t xml:space="preserve"> Financial Economics</t>
    </r>
  </si>
  <si>
    <r>
      <rPr>
        <sz val="9"/>
        <rFont val="宋体"/>
        <family val="3"/>
        <charset val="134"/>
      </rPr>
      <t>金融学专业论文写作</t>
    </r>
    <r>
      <rPr>
        <sz val="9"/>
        <rFont val="Times New Roman"/>
        <family val="1"/>
      </rPr>
      <t>Financial Academic Paper Writing</t>
    </r>
    <phoneticPr fontId="1" type="noConversion"/>
  </si>
  <si>
    <r>
      <rPr>
        <sz val="9"/>
        <rFont val="宋体"/>
        <family val="3"/>
        <charset val="134"/>
      </rPr>
      <t>金融风险分析师专题（双语）</t>
    </r>
    <r>
      <rPr>
        <sz val="9"/>
        <rFont val="Times New Roman"/>
        <family val="1"/>
      </rPr>
      <t>FRM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</si>
  <si>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金融风险测度与管理（双语）</t>
    </r>
    <r>
      <rPr>
        <sz val="9"/>
        <rFont val="Times New Roman"/>
        <family val="1"/>
      </rPr>
      <t>Financial Risk Measurement and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</si>
  <si>
    <r>
      <rPr>
        <sz val="9"/>
        <rFont val="宋体"/>
        <family val="3"/>
        <charset val="134"/>
      </rPr>
      <t>金融工程前沿专题</t>
    </r>
    <r>
      <rPr>
        <sz val="9"/>
        <rFont val="Times New Roman"/>
        <family val="1"/>
      </rPr>
      <t xml:space="preserve"> Special Topics in Financial Engineering</t>
    </r>
  </si>
  <si>
    <t>060102B</t>
    <phoneticPr fontId="1" type="noConversion"/>
  </si>
  <si>
    <t>学生处</t>
    <phoneticPr fontId="1" type="noConversion"/>
  </si>
  <si>
    <t>1+1</t>
    <phoneticPr fontId="1" type="noConversion"/>
  </si>
  <si>
    <r>
      <rPr>
        <sz val="9"/>
        <color indexed="8"/>
        <rFont val="宋体"/>
        <family val="3"/>
        <charset val="134"/>
      </rPr>
      <t>金融学院</t>
    </r>
    <phoneticPr fontId="1" type="noConversion"/>
  </si>
  <si>
    <r>
      <rPr>
        <sz val="9"/>
        <color indexed="8"/>
        <rFont val="宋体"/>
        <family val="3"/>
        <charset val="134"/>
      </rPr>
      <t>微分方程</t>
    </r>
    <r>
      <rPr>
        <sz val="9"/>
        <color indexed="8"/>
        <rFont val="Times New Roman"/>
        <family val="1"/>
      </rPr>
      <t xml:space="preserve"> Differential Equations</t>
    </r>
  </si>
  <si>
    <t>121362B</t>
    <phoneticPr fontId="1" type="noConversion"/>
  </si>
  <si>
    <t>111053A</t>
    <phoneticPr fontId="1" type="noConversion"/>
  </si>
  <si>
    <t>110411B</t>
    <phoneticPr fontId="1" type="noConversion"/>
  </si>
  <si>
    <t>060051B</t>
  </si>
  <si>
    <t>STU21002A</t>
    <phoneticPr fontId="1" type="noConversion"/>
  </si>
  <si>
    <t>考试</t>
    <phoneticPr fontId="1" type="noConversion"/>
  </si>
  <si>
    <t>1121032B</t>
    <phoneticPr fontId="1" type="noConversion"/>
  </si>
  <si>
    <t>1121062B</t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</si>
  <si>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</si>
  <si>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rPr>
        <sz val="9"/>
        <rFont val="宋体"/>
        <family val="3"/>
        <charset val="134"/>
      </rPr>
      <t>通识教育</t>
    </r>
    <phoneticPr fontId="1" type="noConversion"/>
  </si>
  <si>
    <r>
      <rPr>
        <sz val="9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</si>
  <si>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>专业教育</t>
    </r>
    <phoneticPr fontId="1" type="noConversion"/>
  </si>
  <si>
    <r>
      <rPr>
        <sz val="9"/>
        <rFont val="宋体"/>
        <family val="3"/>
        <charset val="134"/>
      </rPr>
      <t>专业核心课</t>
    </r>
    <phoneticPr fontId="1" type="noConversion"/>
  </si>
  <si>
    <t>小计</t>
    <phoneticPr fontId="5" type="noConversion"/>
  </si>
  <si>
    <r>
      <rPr>
        <sz val="9"/>
        <rFont val="宋体"/>
        <family val="3"/>
        <charset val="134"/>
      </rPr>
      <t>个性教育</t>
    </r>
    <phoneticPr fontId="1" type="noConversion"/>
  </si>
  <si>
    <r>
      <rPr>
        <sz val="9"/>
        <rFont val="宋体"/>
        <family val="3"/>
        <charset val="134"/>
      </rPr>
      <t>专业提升课</t>
    </r>
    <phoneticPr fontId="1" type="noConversion"/>
  </si>
  <si>
    <r>
      <rPr>
        <sz val="9"/>
        <rFont val="宋体"/>
        <family val="3"/>
        <charset val="134"/>
      </rPr>
      <t>考试</t>
    </r>
    <phoneticPr fontId="10" type="noConversion"/>
  </si>
  <si>
    <r>
      <rPr>
        <sz val="9"/>
        <rFont val="宋体"/>
        <family val="3"/>
        <charset val="134"/>
      </rPr>
      <t>考查</t>
    </r>
    <phoneticPr fontId="11" type="noConversion"/>
  </si>
  <si>
    <r>
      <rPr>
        <sz val="9"/>
        <rFont val="宋体"/>
        <family val="3"/>
        <charset val="134"/>
      </rPr>
      <t>国际金融市场（英语）</t>
    </r>
    <r>
      <rPr>
        <sz val="9"/>
        <rFont val="Times New Roman"/>
        <family val="1"/>
      </rPr>
      <t>International Finance Markets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2" type="noConversion"/>
  </si>
  <si>
    <r>
      <rPr>
        <b/>
        <sz val="9"/>
        <rFont val="宋体"/>
        <family val="3"/>
        <charset val="134"/>
      </rPr>
      <t>专业提升课合计</t>
    </r>
    <phoneticPr fontId="1" type="noConversion"/>
  </si>
  <si>
    <r>
      <rPr>
        <sz val="9"/>
        <rFont val="宋体"/>
        <family val="3"/>
        <charset val="134"/>
      </rPr>
      <t>专业拓展课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</si>
  <si>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</si>
  <si>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1"/>
        <charset val="134"/>
      </rPr>
      <t>学生处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</si>
  <si>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</si>
  <si>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</si>
  <si>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</si>
  <si>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</si>
  <si>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</si>
  <si>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</si>
  <si>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</si>
  <si>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</si>
  <si>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</si>
  <si>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</si>
  <si>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管工学院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</si>
  <si>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</si>
  <si>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</si>
  <si>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金融学院</t>
    </r>
    <phoneticPr fontId="10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</si>
  <si>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</si>
  <si>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</si>
  <si>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会计学院</t>
    </r>
  </si>
  <si>
    <r>
      <rPr>
        <sz val="9"/>
        <color theme="1"/>
        <rFont val="宋体"/>
        <family val="1"/>
        <charset val="134"/>
      </rPr>
      <t>专业课程合计</t>
    </r>
    <phoneticPr fontId="1" type="noConversion"/>
  </si>
  <si>
    <r>
      <rPr>
        <sz val="9"/>
        <rFont val="宋体"/>
        <family val="3"/>
        <charset val="134"/>
      </rPr>
      <t>金融学院</t>
    </r>
    <phoneticPr fontId="10" type="noConversion"/>
  </si>
  <si>
    <r>
      <rPr>
        <sz val="9"/>
        <rFont val="宋体"/>
        <family val="3"/>
        <charset val="134"/>
      </rPr>
      <t>考试</t>
    </r>
    <phoneticPr fontId="10" type="noConversion"/>
  </si>
  <si>
    <r>
      <rPr>
        <sz val="9"/>
        <rFont val="宋体"/>
        <family val="1"/>
        <charset val="134"/>
      </rPr>
      <t>考查</t>
    </r>
    <phoneticPr fontId="10" type="noConversion"/>
  </si>
  <si>
    <r>
      <rPr>
        <sz val="9"/>
        <color indexed="8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</si>
  <si>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</si>
  <si>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r>
      <t>1-8</t>
    </r>
    <r>
      <rPr>
        <sz val="9"/>
        <rFont val="宋体"/>
        <family val="1"/>
        <charset val="134"/>
      </rPr>
      <t>学期均安排课程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</si>
  <si>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</si>
  <si>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 xml:space="preserve">数学分析Ⅰ
</t>
    </r>
    <r>
      <rPr>
        <sz val="9"/>
        <rFont val="Times New Roman"/>
        <family val="1"/>
      </rPr>
      <t>Mathematical Analysis I</t>
    </r>
    <phoneticPr fontId="1" type="noConversion"/>
  </si>
  <si>
    <r>
      <rPr>
        <sz val="9"/>
        <rFont val="宋体"/>
        <family val="3"/>
        <charset val="134"/>
      </rPr>
      <t>数学分析</t>
    </r>
    <r>
      <rPr>
        <sz val="9"/>
        <rFont val="Times New Roman"/>
        <family val="1"/>
      </rPr>
      <t xml:space="preserve"> II
Mathematical Analysis II</t>
    </r>
    <phoneticPr fontId="1" type="noConversion"/>
  </si>
  <si>
    <r>
      <rPr>
        <sz val="9"/>
        <rFont val="宋体"/>
        <family val="3"/>
        <charset val="134"/>
      </rPr>
      <t xml:space="preserve">习近平新时代中国特色社会主义思想概论
</t>
    </r>
    <r>
      <rPr>
        <sz val="9"/>
        <rFont val="Times New Roman"/>
        <family val="1"/>
      </rPr>
      <t>Xi Jinping Thought on Socialism with Chinese Characteristics for a New Era</t>
    </r>
    <phoneticPr fontId="1" type="noConversion"/>
  </si>
  <si>
    <r>
      <rPr>
        <sz val="9"/>
        <rFont val="宋体"/>
        <family val="1"/>
        <charset val="134"/>
      </rPr>
      <t xml:space="preserve">军事理论
</t>
    </r>
    <r>
      <rPr>
        <sz val="9"/>
        <rFont val="Times New Roman"/>
        <family val="1"/>
      </rPr>
      <t>Military Theory</t>
    </r>
    <phoneticPr fontId="1" type="noConversion"/>
  </si>
  <si>
    <r>
      <rPr>
        <sz val="9"/>
        <rFont val="宋体"/>
        <family val="3"/>
        <charset val="134"/>
      </rPr>
      <t>金融随机过程</t>
    </r>
    <r>
      <rPr>
        <sz val="9"/>
        <rFont val="Times New Roman"/>
        <family val="1"/>
      </rPr>
      <t xml:space="preserve"> 
Financial Stochastic Process</t>
    </r>
    <phoneticPr fontId="1" type="noConversion"/>
  </si>
  <si>
    <r>
      <rPr>
        <sz val="9"/>
        <rFont val="宋体"/>
        <family val="3"/>
        <charset val="134"/>
      </rPr>
      <t xml:space="preserve">金融建模
</t>
    </r>
    <r>
      <rPr>
        <sz val="9"/>
        <rFont val="Times New Roman"/>
        <family val="1"/>
      </rPr>
      <t>Financial modeling</t>
    </r>
    <phoneticPr fontId="10" type="noConversion"/>
  </si>
  <si>
    <r>
      <rPr>
        <sz val="9"/>
        <rFont val="宋体"/>
        <family val="3"/>
        <charset val="134"/>
      </rPr>
      <t xml:space="preserve">金融工程学
</t>
    </r>
    <r>
      <rPr>
        <sz val="9"/>
        <rFont val="Times New Roman"/>
        <family val="1"/>
      </rPr>
      <t>Financial Engineering</t>
    </r>
    <phoneticPr fontId="1" type="noConversion"/>
  </si>
  <si>
    <r>
      <rPr>
        <sz val="9"/>
        <rFont val="宋体"/>
        <family val="3"/>
        <charset val="134"/>
      </rPr>
      <t>最优化理论</t>
    </r>
    <r>
      <rPr>
        <sz val="9"/>
        <rFont val="Times New Roman"/>
        <family val="1"/>
      </rPr>
      <t xml:space="preserve"> 
Optimization Theory</t>
    </r>
    <phoneticPr fontId="1" type="noConversion"/>
  </si>
  <si>
    <t>1121152B</t>
    <phoneticPr fontId="1" type="noConversion"/>
  </si>
  <si>
    <r>
      <rPr>
        <sz val="9"/>
        <rFont val="宋体"/>
        <family val="3"/>
        <charset val="134"/>
      </rPr>
      <t xml:space="preserve">金融科技概论
</t>
    </r>
    <r>
      <rPr>
        <sz val="9"/>
        <rFont val="Times New Roman"/>
        <family val="1"/>
      </rPr>
      <t>Introduction to Fin-Tech</t>
    </r>
    <phoneticPr fontId="1" type="noConversion"/>
  </si>
  <si>
    <r>
      <rPr>
        <sz val="9"/>
        <rFont val="宋体"/>
        <family val="3"/>
        <charset val="134"/>
      </rPr>
      <t>金融学院</t>
    </r>
    <phoneticPr fontId="10" type="noConversion"/>
  </si>
  <si>
    <r>
      <rPr>
        <sz val="9"/>
        <rFont val="宋体"/>
        <family val="3"/>
        <charset val="134"/>
      </rPr>
      <t>考查</t>
    </r>
    <phoneticPr fontId="10" type="noConversion"/>
  </si>
  <si>
    <t>1121162B</t>
    <phoneticPr fontId="1" type="noConversion"/>
  </si>
  <si>
    <r>
      <rPr>
        <b/>
        <sz val="9"/>
        <rFont val="宋体"/>
        <family val="3"/>
        <charset val="134"/>
      </rPr>
      <t>专业提升课至少选修</t>
    </r>
    <r>
      <rPr>
        <b/>
        <sz val="9"/>
        <rFont val="Times New Roman"/>
        <family val="1"/>
      </rPr>
      <t>17</t>
    </r>
    <r>
      <rPr>
        <b/>
        <sz val="9"/>
        <rFont val="宋体"/>
        <family val="3"/>
        <charset val="134"/>
      </rPr>
      <t>学分，</t>
    </r>
    <r>
      <rPr>
        <b/>
        <sz val="9"/>
        <rFont val="Times New Roman"/>
        <family val="1"/>
      </rPr>
      <t>272</t>
    </r>
    <r>
      <rPr>
        <b/>
        <sz val="9"/>
        <rFont val="宋体"/>
        <family val="3"/>
        <charset val="134"/>
      </rPr>
      <t>学时</t>
    </r>
    <phoneticPr fontId="1" type="noConversion"/>
  </si>
  <si>
    <r>
      <rPr>
        <sz val="9"/>
        <rFont val="宋体"/>
        <family val="1"/>
        <charset val="134"/>
      </rPr>
      <t>不设学分限制，可在专业拓展课程库中选择，与本专业教学计划所列课程相似的课程不得选修</t>
    </r>
    <phoneticPr fontId="1" type="noConversion"/>
  </si>
  <si>
    <r>
      <rPr>
        <b/>
        <sz val="9"/>
        <rFont val="宋体"/>
        <family val="3"/>
        <charset val="134"/>
      </rPr>
      <t>个性教育至少选够</t>
    </r>
    <r>
      <rPr>
        <b/>
        <sz val="9"/>
        <rFont val="Times New Roman"/>
        <family val="1"/>
      </rPr>
      <t>21</t>
    </r>
    <r>
      <rPr>
        <b/>
        <sz val="9"/>
        <rFont val="宋体"/>
        <family val="3"/>
        <charset val="134"/>
      </rPr>
      <t>学分，</t>
    </r>
    <r>
      <rPr>
        <b/>
        <sz val="9"/>
        <rFont val="Times New Roman"/>
        <family val="1"/>
      </rPr>
      <t>336</t>
    </r>
    <r>
      <rPr>
        <b/>
        <sz val="9"/>
        <rFont val="宋体"/>
        <family val="3"/>
        <charset val="134"/>
      </rPr>
      <t>学时</t>
    </r>
    <phoneticPr fontId="1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</si>
  <si>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</si>
  <si>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</si>
  <si>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</si>
  <si>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t>课程
承担
单位</t>
    <phoneticPr fontId="1" type="noConversion"/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</si>
  <si>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  <phoneticPr fontId="1" type="noConversion"/>
  </si>
  <si>
    <t>金融工程专业本科学分制指导性教学计划表（2021）</t>
    <phoneticPr fontId="1" type="noConversion"/>
  </si>
  <si>
    <r>
      <rPr>
        <sz val="9"/>
        <rFont val="宋体"/>
        <family val="3"/>
        <charset val="134"/>
      </rPr>
      <t xml:space="preserve">金融学
</t>
    </r>
    <r>
      <rPr>
        <sz val="9"/>
        <rFont val="Times New Roman"/>
        <family val="1"/>
      </rPr>
      <t>Finance</t>
    </r>
    <phoneticPr fontId="1" type="noConversion"/>
  </si>
  <si>
    <r>
      <rPr>
        <sz val="9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>Accounting</t>
    </r>
    <phoneticPr fontId="1" type="noConversion"/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</si>
  <si>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</si>
  <si>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 xml:space="preserve">金融计量学
</t>
    </r>
    <r>
      <rPr>
        <sz val="9"/>
        <rFont val="Times New Roman"/>
        <family val="1"/>
      </rPr>
      <t>Financial Econometrics</t>
    </r>
    <phoneticPr fontId="1" type="noConversion"/>
  </si>
  <si>
    <r>
      <rPr>
        <sz val="9"/>
        <rFont val="宋体"/>
        <family val="3"/>
        <charset val="134"/>
      </rPr>
      <t xml:space="preserve">投资学
</t>
    </r>
    <r>
      <rPr>
        <sz val="9"/>
        <rFont val="Times New Roman"/>
        <family val="1"/>
      </rPr>
      <t>Investments</t>
    </r>
    <phoneticPr fontId="1" type="noConversion"/>
  </si>
  <si>
    <r>
      <rPr>
        <sz val="9"/>
        <rFont val="宋体"/>
        <family val="3"/>
        <charset val="134"/>
      </rPr>
      <t xml:space="preserve">商业银行经营管理
</t>
    </r>
    <r>
      <rPr>
        <sz val="9"/>
        <rFont val="Times New Roman"/>
        <family val="1"/>
      </rPr>
      <t>Bank Management and Financial Services</t>
    </r>
    <phoneticPr fontId="1" type="noConversion"/>
  </si>
  <si>
    <r>
      <rPr>
        <sz val="9"/>
        <rFont val="宋体"/>
        <family val="3"/>
        <charset val="134"/>
      </rPr>
      <t xml:space="preserve">保险学
</t>
    </r>
    <r>
      <rPr>
        <sz val="9"/>
        <rFont val="Times New Roman"/>
        <family val="1"/>
      </rPr>
      <t>Insurance</t>
    </r>
    <phoneticPr fontId="1" type="noConversion"/>
  </si>
  <si>
    <t>030022A</t>
    <phoneticPr fontId="1" type="noConversion"/>
  </si>
  <si>
    <r>
      <rPr>
        <sz val="9"/>
        <rFont val="宋体"/>
        <family val="3"/>
        <charset val="134"/>
      </rPr>
      <t>经济学院</t>
    </r>
    <phoneticPr fontId="1" type="noConversion"/>
  </si>
  <si>
    <t>考试</t>
    <phoneticPr fontId="1" type="noConversion"/>
  </si>
  <si>
    <r>
      <rPr>
        <sz val="9"/>
        <rFont val="宋体"/>
        <family val="3"/>
        <charset val="134"/>
      </rPr>
      <t>机器学习理论（双语）</t>
    </r>
    <r>
      <rPr>
        <sz val="9"/>
        <rFont val="Times New Roman"/>
        <family val="1"/>
      </rPr>
      <t>Machine Learning(Bilingual)</t>
    </r>
    <phoneticPr fontId="1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</si>
  <si>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>Comuptational Finance and Programming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</si>
  <si>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b/>
        <sz val="9"/>
        <rFont val="宋体"/>
        <family val="3"/>
        <charset val="134"/>
      </rPr>
      <t>小计</t>
    </r>
    <phoneticPr fontId="5" type="noConversion"/>
  </si>
  <si>
    <t>审美体验与艺术鉴赏</t>
    <phoneticPr fontId="49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</si>
  <si>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49" type="noConversion"/>
  </si>
  <si>
    <t>创新创业与职业发展</t>
    <phoneticPr fontId="49" type="noConversion"/>
  </si>
  <si>
    <t>自然认知与科技文明</t>
    <phoneticPr fontId="49" type="noConversion"/>
  </si>
  <si>
    <t>语言与跨文化交流</t>
    <phoneticPr fontId="49" type="noConversion"/>
  </si>
  <si>
    <t>国学历史与哲学伦理</t>
    <phoneticPr fontId="49" type="noConversion"/>
  </si>
  <si>
    <t>法律基础与公民修养</t>
    <phoneticPr fontId="49" type="noConversion"/>
  </si>
  <si>
    <t xml:space="preserve">
1.本部分课程包含线下课程与网络课程，其中线下课程修读不少于6学分；
2.与本专业教学计划所列课程相似的课程不得选修；
3.“四史”类课程至少修读1门。</t>
    <phoneticPr fontId="5" type="noConversion"/>
  </si>
  <si>
    <t>060012A</t>
    <phoneticPr fontId="53" type="noConversion"/>
  </si>
  <si>
    <t>马克思主义基本原理概论
Introduction to the basic principles of Marxism</t>
  </si>
  <si>
    <t>060042B</t>
    <phoneticPr fontId="53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</si>
  <si>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</si>
  <si>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r>
      <rPr>
        <sz val="9"/>
        <color theme="1"/>
        <rFont val="宋体"/>
        <family val="3"/>
        <charset val="134"/>
      </rPr>
      <t xml:space="preserve">政治经济学
</t>
    </r>
    <r>
      <rPr>
        <sz val="9"/>
        <color theme="1"/>
        <rFont val="Times New Roman"/>
        <family val="1"/>
      </rPr>
      <t>Political Economy[Political Economics]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</si>
</sst>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%"/>
  </numFmts>
  <fonts count="54">
    <font>
      <sz val="11"/>
      <color theme="1"/>
      <name val="DengXian"/>
      <family val="2"/>
      <scheme val="minor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2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DengXian"/>
      <family val="2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11"/>
      <color theme="1"/>
      <name val="DengXian"/>
      <family val="2"/>
      <scheme val="minor"/>
    </font>
    <font>
      <sz val="11"/>
      <color theme="0"/>
      <name val="DengXian"/>
      <family val="2"/>
      <scheme val="minor"/>
    </font>
    <font>
      <b/>
      <sz val="18"/>
      <color theme="3"/>
      <name val="DengXian Light"/>
      <family val="1"/>
      <scheme val="major"/>
    </font>
    <font>
      <b/>
      <sz val="15"/>
      <color theme="3"/>
      <name val="DengXian"/>
      <family val="2"/>
      <scheme val="minor"/>
    </font>
    <font>
      <b/>
      <sz val="13"/>
      <color theme="3"/>
      <name val="DengXian"/>
      <family val="2"/>
      <scheme val="minor"/>
    </font>
    <font>
      <b/>
      <sz val="11"/>
      <color theme="3"/>
      <name val="DengXian"/>
      <family val="2"/>
      <scheme val="minor"/>
    </font>
    <font>
      <sz val="11"/>
      <color rgb="FF9C0006"/>
      <name val="DengXian"/>
      <family val="2"/>
      <scheme val="minor"/>
    </font>
    <font>
      <sz val="11"/>
      <color rgb="FF006100"/>
      <name val="DengXian"/>
      <family val="2"/>
      <scheme val="minor"/>
    </font>
    <font>
      <b/>
      <sz val="11"/>
      <color theme="1"/>
      <name val="DengXian"/>
      <family val="2"/>
      <scheme val="minor"/>
    </font>
    <font>
      <b/>
      <sz val="11"/>
      <color rgb="FFFA7D00"/>
      <name val="DengXian"/>
      <family val="2"/>
      <scheme val="minor"/>
    </font>
    <font>
      <b/>
      <sz val="11"/>
      <color theme="0"/>
      <name val="DengXian"/>
      <family val="2"/>
      <scheme val="minor"/>
    </font>
    <font>
      <i/>
      <sz val="11"/>
      <color rgb="FF7F7F7F"/>
      <name val="DengXian"/>
      <family val="2"/>
      <scheme val="minor"/>
    </font>
    <font>
      <sz val="11"/>
      <color rgb="FFFF0000"/>
      <name val="DengXian"/>
      <family val="2"/>
      <scheme val="minor"/>
    </font>
    <font>
      <sz val="11"/>
      <color rgb="FFFA7D00"/>
      <name val="DengXian"/>
      <family val="2"/>
      <scheme val="minor"/>
    </font>
    <font>
      <sz val="11"/>
      <color rgb="FF9C6500"/>
      <name val="DengXian"/>
      <family val="2"/>
      <scheme val="minor"/>
    </font>
    <font>
      <b/>
      <sz val="11"/>
      <color rgb="FF3F3F3F"/>
      <name val="DengXian"/>
      <family val="2"/>
      <scheme val="minor"/>
    </font>
    <font>
      <sz val="11"/>
      <color rgb="FF3F3F76"/>
      <name val="DengXian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10.5"/>
      <color rgb="FF000000"/>
      <name val="Times New Roman"/>
      <family val="1"/>
    </font>
    <font>
      <sz val="10.5"/>
      <color rgb="FFFF0000"/>
      <name val="Times New Roman"/>
      <family val="1"/>
    </font>
    <font>
      <sz val="10.5"/>
      <color theme="1"/>
      <name val="Times New Roman"/>
      <family val="1"/>
    </font>
    <font>
      <b/>
      <sz val="10.5"/>
      <color rgb="FF000000"/>
      <name val="Times New Roman"/>
      <family val="1"/>
    </font>
    <font>
      <sz val="8"/>
      <color indexed="8"/>
      <name val="Times New Roman"/>
      <family val="1"/>
    </font>
    <font>
      <sz val="9"/>
      <name val="宋体"/>
      <family val="1"/>
      <charset val="134"/>
    </font>
    <font>
      <sz val="11"/>
      <color theme="1"/>
      <name val="宋体"/>
      <family val="1"/>
      <charset val="134"/>
    </font>
    <font>
      <sz val="9"/>
      <color indexed="8"/>
      <name val="宋体"/>
      <family val="3"/>
      <charset val="134"/>
    </font>
    <font>
      <b/>
      <sz val="10.5"/>
      <color theme="1"/>
      <name val="Times New Roman"/>
      <family val="1"/>
    </font>
    <font>
      <sz val="11"/>
      <color rgb="FFFF0000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宋体"/>
      <family val="1"/>
      <charset val="134"/>
    </font>
    <font>
      <sz val="11"/>
      <name val="宋体"/>
      <family val="3"/>
      <charset val="134"/>
    </font>
    <font>
      <b/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微软雅黑"/>
      <family val="2"/>
      <charset val="134"/>
    </font>
    <font>
      <sz val="9"/>
      <color rgb="FF000000"/>
      <name val="Times New Roman"/>
      <family val="1"/>
    </font>
    <font>
      <sz val="9"/>
      <color theme="1"/>
      <name val="DengXian"/>
      <family val="3"/>
      <charset val="134"/>
      <scheme val="minor"/>
    </font>
    <font>
      <sz val="9"/>
      <color theme="1"/>
      <name val="Times New Roman"/>
      <family val="3"/>
      <charset val="134"/>
    </font>
    <font>
      <sz val="9"/>
      <name val="DengXian"/>
      <family val="3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48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22" borderId="19" applyNumberFormat="0" applyAlignment="0" applyProtection="0">
      <alignment vertical="center"/>
    </xf>
    <xf numFmtId="0" fontId="25" fillId="23" borderId="2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22" borderId="22" applyNumberFormat="0" applyAlignment="0" applyProtection="0">
      <alignment vertical="center"/>
    </xf>
    <xf numFmtId="0" fontId="31" fillId="31" borderId="19" applyNumberFormat="0" applyAlignment="0" applyProtection="0">
      <alignment vertical="center"/>
    </xf>
    <xf numFmtId="0" fontId="15" fillId="32" borderId="23" applyNumberFormat="0" applyFont="0" applyAlignment="0" applyProtection="0">
      <alignment vertical="center"/>
    </xf>
  </cellStyleXfs>
  <cellXfs count="142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2" fillId="0" borderId="0" xfId="0" applyFont="1" applyFill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25" applyNumberFormat="1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30" applyFont="1" applyFill="1" applyBorder="1" applyAlignment="1">
      <alignment horizontal="center" vertical="center" wrapText="1"/>
    </xf>
    <xf numFmtId="0" fontId="3" fillId="0" borderId="1" xfId="29" applyFont="1" applyFill="1" applyBorder="1" applyAlignment="1">
      <alignment horizontal="center" vertical="center"/>
    </xf>
    <xf numFmtId="0" fontId="3" fillId="0" borderId="1" xfId="28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1" xfId="25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0" fillId="0" borderId="0" xfId="0" applyFont="1" applyFill="1">
      <alignment vertical="center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" fillId="0" borderId="1" xfId="30" applyFont="1" applyFill="1" applyBorder="1" applyAlignment="1">
      <alignment horizontal="left" vertical="center" wrapText="1"/>
    </xf>
    <xf numFmtId="0" fontId="36" fillId="0" borderId="4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177" fontId="0" fillId="0" borderId="0" xfId="0" applyNumberFormat="1">
      <alignment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4" fillId="0" borderId="24" xfId="0" applyFont="1" applyBorder="1" applyAlignment="1">
      <alignment horizontal="center" vertical="center" wrapText="1"/>
    </xf>
    <xf numFmtId="0" fontId="43" fillId="0" borderId="0" xfId="0" applyFont="1" applyFill="1">
      <alignment vertical="center"/>
    </xf>
    <xf numFmtId="0" fontId="3" fillId="33" borderId="1" xfId="0" applyFont="1" applyFill="1" applyBorder="1" applyAlignment="1">
      <alignment horizontal="center" vertical="center" wrapText="1"/>
    </xf>
    <xf numFmtId="0" fontId="3" fillId="33" borderId="1" xfId="0" applyFont="1" applyFill="1" applyBorder="1" applyAlignment="1">
      <alignment horizontal="center" vertical="center"/>
    </xf>
    <xf numFmtId="0" fontId="3" fillId="33" borderId="1" xfId="0" applyFont="1" applyFill="1" applyBorder="1" applyAlignment="1">
      <alignment wrapText="1"/>
    </xf>
    <xf numFmtId="0" fontId="3" fillId="33" borderId="1" xfId="25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3" fillId="33" borderId="1" xfId="0" applyFont="1" applyFill="1" applyBorder="1" applyAlignment="1">
      <alignment horizontal="left" vertical="center" wrapText="1"/>
    </xf>
    <xf numFmtId="0" fontId="3" fillId="33" borderId="1" xfId="25" applyNumberFormat="1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0" xfId="0" applyFont="1" applyFill="1">
      <alignment vertical="center"/>
    </xf>
    <xf numFmtId="0" fontId="33" fillId="0" borderId="2" xfId="0" applyFont="1" applyFill="1" applyBorder="1">
      <alignment vertical="center"/>
    </xf>
    <xf numFmtId="0" fontId="33" fillId="0" borderId="1" xfId="0" applyFont="1" applyFill="1" applyBorder="1" applyAlignment="1">
      <alignment horizontal="center" vertical="center"/>
    </xf>
    <xf numFmtId="176" fontId="33" fillId="0" borderId="1" xfId="0" applyNumberFormat="1" applyFont="1" applyFill="1" applyBorder="1">
      <alignment vertical="center"/>
    </xf>
    <xf numFmtId="0" fontId="33" fillId="0" borderId="1" xfId="0" applyFont="1" applyFill="1" applyBorder="1">
      <alignment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0" fontId="46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7" fillId="0" borderId="0" xfId="0" applyFont="1" applyFill="1">
      <alignment vertical="center"/>
    </xf>
    <xf numFmtId="0" fontId="48" fillId="0" borderId="0" xfId="0" applyFont="1" applyFill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50" fillId="0" borderId="29" xfId="0" applyNumberFormat="1" applyFont="1" applyFill="1" applyBorder="1" applyAlignment="1">
      <alignment vertical="center" wrapText="1"/>
    </xf>
    <xf numFmtId="0" fontId="50" fillId="0" borderId="29" xfId="0" applyNumberFormat="1" applyFont="1" applyFill="1" applyBorder="1" applyAlignment="1">
      <alignment horizontal="center" vertical="center"/>
    </xf>
    <xf numFmtId="0" fontId="51" fillId="0" borderId="0" xfId="0" applyFont="1" applyFill="1">
      <alignment vertical="center"/>
    </xf>
    <xf numFmtId="0" fontId="33" fillId="33" borderId="1" xfId="0" applyFont="1" applyFill="1" applyBorder="1" applyAlignment="1">
      <alignment horizontal="center" vertical="center"/>
    </xf>
    <xf numFmtId="0" fontId="52" fillId="33" borderId="1" xfId="0" applyNumberFormat="1" applyFont="1" applyFill="1" applyBorder="1" applyAlignment="1">
      <alignment horizontal="left" vertical="center" wrapText="1"/>
    </xf>
    <xf numFmtId="0" fontId="33" fillId="33" borderId="1" xfId="0" applyNumberFormat="1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50" fillId="0" borderId="36" xfId="0" applyNumberFormat="1" applyFont="1" applyFill="1" applyBorder="1" applyAlignment="1">
      <alignment horizontal="center" vertical="center" wrapText="1"/>
    </xf>
    <xf numFmtId="0" fontId="50" fillId="0" borderId="30" xfId="0" applyNumberFormat="1" applyFont="1" applyFill="1" applyBorder="1" applyAlignment="1">
      <alignment horizontal="center" vertical="center" wrapText="1"/>
    </xf>
    <xf numFmtId="0" fontId="50" fillId="0" borderId="3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 wrapText="1"/>
    </xf>
    <xf numFmtId="0" fontId="3" fillId="0" borderId="10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50" fillId="0" borderId="37" xfId="0" applyNumberFormat="1" applyFont="1" applyFill="1" applyBorder="1" applyAlignment="1">
      <alignment horizontal="center" vertical="center" wrapText="1"/>
    </xf>
    <xf numFmtId="0" fontId="50" fillId="0" borderId="35" xfId="0" applyNumberFormat="1" applyFont="1" applyFill="1" applyBorder="1" applyAlignment="1">
      <alignment horizontal="center" vertical="center" wrapText="1"/>
    </xf>
    <xf numFmtId="0" fontId="50" fillId="0" borderId="38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" fillId="0" borderId="34" xfId="0" applyNumberFormat="1" applyFont="1" applyFill="1" applyBorder="1" applyAlignment="1">
      <alignment horizontal="center" vertical="center" wrapText="1"/>
    </xf>
    <xf numFmtId="0" fontId="1" fillId="0" borderId="35" xfId="0" applyNumberFormat="1" applyFont="1" applyFill="1" applyBorder="1" applyAlignment="1">
      <alignment horizontal="center" vertical="center" wrapText="1"/>
    </xf>
    <xf numFmtId="0" fontId="1" fillId="0" borderId="38" xfId="0" applyNumberFormat="1" applyFont="1" applyFill="1" applyBorder="1" applyAlignment="1">
      <alignment horizontal="center" vertical="center" wrapText="1"/>
    </xf>
    <xf numFmtId="0" fontId="1" fillId="0" borderId="40" xfId="0" applyNumberFormat="1" applyFont="1" applyFill="1" applyBorder="1" applyAlignment="1">
      <alignment horizontal="center" vertical="center" wrapText="1"/>
    </xf>
    <xf numFmtId="0" fontId="1" fillId="0" borderId="30" xfId="0" applyNumberFormat="1" applyFont="1" applyFill="1" applyBorder="1" applyAlignment="1">
      <alignment horizontal="center" vertical="center" wrapText="1"/>
    </xf>
    <xf numFmtId="0" fontId="1" fillId="0" borderId="31" xfId="0" applyNumberFormat="1" applyFont="1" applyFill="1" applyBorder="1" applyAlignment="1">
      <alignment horizontal="center" vertical="center" wrapText="1"/>
    </xf>
    <xf numFmtId="0" fontId="1" fillId="0" borderId="32" xfId="0" applyNumberFormat="1" applyFont="1" applyFill="1" applyBorder="1" applyAlignment="1">
      <alignment horizontal="center" vertical="center" wrapText="1"/>
    </xf>
    <xf numFmtId="0" fontId="1" fillId="0" borderId="33" xfId="0" applyNumberFormat="1" applyFont="1" applyFill="1" applyBorder="1" applyAlignment="1">
      <alignment horizontal="center" vertical="center" wrapText="1"/>
    </xf>
    <xf numFmtId="0" fontId="1" fillId="0" borderId="39" xfId="0" applyNumberFormat="1" applyFont="1" applyFill="1" applyBorder="1" applyAlignment="1">
      <alignment horizontal="center" vertical="center" wrapText="1"/>
    </xf>
    <xf numFmtId="0" fontId="32" fillId="33" borderId="0" xfId="0" applyFont="1" applyFill="1">
      <alignment vertical="center"/>
    </xf>
  </cellXfs>
  <cellStyles count="48">
    <cellStyle name="20% - 强调文字颜色 1 2" xfId="1" xr:uid="{00000000-0005-0000-0000-000000000000}"/>
    <cellStyle name="20% - 强调文字颜色 2 2" xfId="2" xr:uid="{00000000-0005-0000-0000-000001000000}"/>
    <cellStyle name="20% - 强调文字颜色 3 2" xfId="3" xr:uid="{00000000-0005-0000-0000-000002000000}"/>
    <cellStyle name="20% - 强调文字颜色 4 2" xfId="4" xr:uid="{00000000-0005-0000-0000-000003000000}"/>
    <cellStyle name="20% - 强调文字颜色 5 2" xfId="5" xr:uid="{00000000-0005-0000-0000-000004000000}"/>
    <cellStyle name="20% - 强调文字颜色 6 2" xfId="6" xr:uid="{00000000-0005-0000-0000-000005000000}"/>
    <cellStyle name="40% - 强调文字颜色 1 2" xfId="7" xr:uid="{00000000-0005-0000-0000-000006000000}"/>
    <cellStyle name="40% - 强调文字颜色 2 2" xfId="8" xr:uid="{00000000-0005-0000-0000-000007000000}"/>
    <cellStyle name="40% - 强调文字颜色 3 2" xfId="9" xr:uid="{00000000-0005-0000-0000-000008000000}"/>
    <cellStyle name="40% - 强调文字颜色 4 2" xfId="10" xr:uid="{00000000-0005-0000-0000-000009000000}"/>
    <cellStyle name="40% - 强调文字颜色 5 2" xfId="11" xr:uid="{00000000-0005-0000-0000-00000A000000}"/>
    <cellStyle name="40% - 强调文字颜色 6 2" xfId="12" xr:uid="{00000000-0005-0000-0000-00000B000000}"/>
    <cellStyle name="60% - 强调文字颜色 1 2" xfId="13" xr:uid="{00000000-0005-0000-0000-00000C000000}"/>
    <cellStyle name="60% - 强调文字颜色 2 2" xfId="14" xr:uid="{00000000-0005-0000-0000-00000D000000}"/>
    <cellStyle name="60% - 强调文字颜色 3 2" xfId="15" xr:uid="{00000000-0005-0000-0000-00000E000000}"/>
    <cellStyle name="60% - 强调文字颜色 4 2" xfId="16" xr:uid="{00000000-0005-0000-0000-00000F000000}"/>
    <cellStyle name="60% - 强调文字颜色 5 2" xfId="17" xr:uid="{00000000-0005-0000-0000-000010000000}"/>
    <cellStyle name="60% - 强调文字颜色 6 2" xfId="18" xr:uid="{00000000-0005-0000-0000-000011000000}"/>
    <cellStyle name="标题 1 2" xfId="19" xr:uid="{00000000-0005-0000-0000-000012000000}"/>
    <cellStyle name="标题 2 2" xfId="20" xr:uid="{00000000-0005-0000-0000-000013000000}"/>
    <cellStyle name="标题 3 2" xfId="21" xr:uid="{00000000-0005-0000-0000-000014000000}"/>
    <cellStyle name="标题 4 2" xfId="22" xr:uid="{00000000-0005-0000-0000-000015000000}"/>
    <cellStyle name="标题 5" xfId="23" xr:uid="{00000000-0005-0000-0000-000016000000}"/>
    <cellStyle name="差 2" xfId="24" xr:uid="{00000000-0005-0000-0000-000017000000}"/>
    <cellStyle name="常规" xfId="0" builtinId="0"/>
    <cellStyle name="常规 2" xfId="25" xr:uid="{00000000-0005-0000-0000-000019000000}"/>
    <cellStyle name="常规 3" xfId="26" xr:uid="{00000000-0005-0000-0000-00001A000000}"/>
    <cellStyle name="常规 3 2" xfId="27" xr:uid="{00000000-0005-0000-0000-00001B000000}"/>
    <cellStyle name="常规 3 3" xfId="28" xr:uid="{00000000-0005-0000-0000-00001C000000}"/>
    <cellStyle name="常规 4" xfId="29" xr:uid="{00000000-0005-0000-0000-00001D000000}"/>
    <cellStyle name="常规 5" xfId="30" xr:uid="{00000000-0005-0000-0000-00001E000000}"/>
    <cellStyle name="好 2" xfId="31" xr:uid="{00000000-0005-0000-0000-00001F000000}"/>
    <cellStyle name="汇总 2" xfId="32" xr:uid="{00000000-0005-0000-0000-000020000000}"/>
    <cellStyle name="计算 2" xfId="33" xr:uid="{00000000-0005-0000-0000-000021000000}"/>
    <cellStyle name="检查单元格 2" xfId="34" xr:uid="{00000000-0005-0000-0000-000022000000}"/>
    <cellStyle name="解释性文本 2" xfId="35" xr:uid="{00000000-0005-0000-0000-000023000000}"/>
    <cellStyle name="警告文本 2" xfId="36" xr:uid="{00000000-0005-0000-0000-000024000000}"/>
    <cellStyle name="链接单元格 2" xfId="37" xr:uid="{00000000-0005-0000-0000-000025000000}"/>
    <cellStyle name="强调文字颜色 1 2" xfId="38" xr:uid="{00000000-0005-0000-0000-000026000000}"/>
    <cellStyle name="强调文字颜色 2 2" xfId="39" xr:uid="{00000000-0005-0000-0000-000027000000}"/>
    <cellStyle name="强调文字颜色 3 2" xfId="40" xr:uid="{00000000-0005-0000-0000-000028000000}"/>
    <cellStyle name="强调文字颜色 4 2" xfId="41" xr:uid="{00000000-0005-0000-0000-000029000000}"/>
    <cellStyle name="强调文字颜色 5 2" xfId="42" xr:uid="{00000000-0005-0000-0000-00002A000000}"/>
    <cellStyle name="强调文字颜色 6 2" xfId="43" xr:uid="{00000000-0005-0000-0000-00002B000000}"/>
    <cellStyle name="适中 2" xfId="44" xr:uid="{00000000-0005-0000-0000-00002C000000}"/>
    <cellStyle name="输出 2" xfId="45" xr:uid="{00000000-0005-0000-0000-00002D000000}"/>
    <cellStyle name="输入 2" xfId="46" xr:uid="{00000000-0005-0000-0000-00002E000000}"/>
    <cellStyle name="注释 2" xfId="47" xr:uid="{00000000-0005-0000-0000-00002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zoomScaleNormal="100" workbookViewId="0">
      <pane xSplit="3" ySplit="3" topLeftCell="D64" activePane="bottomRight" state="frozenSplit"/>
      <selection pane="topRight" activeCell="R1" sqref="R1"/>
      <selection pane="bottomLeft" activeCell="A6" sqref="A6"/>
      <selection pane="bottomRight" activeCell="E67" sqref="E67"/>
    </sheetView>
  </sheetViews>
  <sheetFormatPr defaultColWidth="11" defaultRowHeight="15"/>
  <cols>
    <col min="1" max="1" width="2.75" style="1" customWidth="1"/>
    <col min="2" max="2" width="3.125" style="1" customWidth="1"/>
    <col min="3" max="3" width="2.75" style="1" customWidth="1"/>
    <col min="4" max="4" width="6.625" style="20" customWidth="1"/>
    <col min="5" max="5" width="17.75" style="21" customWidth="1"/>
    <col min="6" max="6" width="3.375" style="1" customWidth="1"/>
    <col min="7" max="9" width="3.5" style="1" customWidth="1"/>
    <col min="10" max="11" width="3.5" style="19" customWidth="1"/>
    <col min="12" max="13" width="3.5" style="1" customWidth="1"/>
    <col min="14" max="14" width="3.625" style="1" customWidth="1"/>
    <col min="15" max="15" width="4.5" style="1" customWidth="1"/>
    <col min="16" max="16" width="4.625" style="1" customWidth="1"/>
    <col min="17" max="17" width="3.75" style="1" customWidth="1"/>
    <col min="18" max="18" width="7.875" style="37" customWidth="1"/>
    <col min="19" max="19" width="3.875" style="1" customWidth="1"/>
    <col min="20" max="16384" width="11" style="3"/>
  </cols>
  <sheetData>
    <row r="1" spans="1:20" ht="24" customHeight="1">
      <c r="A1" s="125" t="s">
        <v>164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38"/>
    </row>
    <row r="2" spans="1:20" ht="24" customHeight="1">
      <c r="A2" s="110" t="s">
        <v>0</v>
      </c>
      <c r="B2" s="110" t="s">
        <v>1</v>
      </c>
      <c r="C2" s="110" t="s">
        <v>2</v>
      </c>
      <c r="D2" s="110" t="s">
        <v>40</v>
      </c>
      <c r="E2" s="110" t="s">
        <v>3</v>
      </c>
      <c r="F2" s="127" t="s">
        <v>54</v>
      </c>
      <c r="G2" s="128"/>
      <c r="H2" s="128"/>
      <c r="I2" s="128"/>
      <c r="J2" s="128"/>
      <c r="K2" s="128"/>
      <c r="L2" s="128"/>
      <c r="M2" s="129"/>
      <c r="N2" s="110" t="s">
        <v>4</v>
      </c>
      <c r="O2" s="110" t="s">
        <v>5</v>
      </c>
      <c r="P2" s="131" t="s">
        <v>6</v>
      </c>
      <c r="Q2" s="129"/>
      <c r="R2" s="110" t="s">
        <v>162</v>
      </c>
      <c r="S2" s="110" t="s">
        <v>24</v>
      </c>
    </row>
    <row r="3" spans="1:20" ht="24" customHeight="1">
      <c r="A3" s="130"/>
      <c r="B3" s="130"/>
      <c r="C3" s="112"/>
      <c r="D3" s="130"/>
      <c r="E3" s="130"/>
      <c r="F3" s="26">
        <v>1</v>
      </c>
      <c r="G3" s="26">
        <v>2</v>
      </c>
      <c r="H3" s="26">
        <v>3</v>
      </c>
      <c r="I3" s="26">
        <v>4</v>
      </c>
      <c r="J3" s="26">
        <v>5</v>
      </c>
      <c r="K3" s="26">
        <v>6</v>
      </c>
      <c r="L3" s="26">
        <v>7</v>
      </c>
      <c r="M3" s="26">
        <v>8</v>
      </c>
      <c r="N3" s="130"/>
      <c r="O3" s="130"/>
      <c r="P3" s="27" t="s">
        <v>25</v>
      </c>
      <c r="Q3" s="27" t="s">
        <v>26</v>
      </c>
      <c r="R3" s="112"/>
      <c r="S3" s="112"/>
    </row>
    <row r="4" spans="1:20" ht="45" customHeight="1">
      <c r="A4" s="107" t="s">
        <v>104</v>
      </c>
      <c r="B4" s="110" t="s">
        <v>105</v>
      </c>
      <c r="C4" s="55">
        <v>1</v>
      </c>
      <c r="D4" s="83" t="s">
        <v>188</v>
      </c>
      <c r="E4" s="84" t="s">
        <v>189</v>
      </c>
      <c r="F4" s="55">
        <v>2</v>
      </c>
      <c r="G4" s="55"/>
      <c r="H4" s="55"/>
      <c r="I4" s="55"/>
      <c r="J4" s="18"/>
      <c r="K4" s="18"/>
      <c r="L4" s="55"/>
      <c r="M4" s="55"/>
      <c r="N4" s="55">
        <v>2</v>
      </c>
      <c r="O4" s="55">
        <v>32</v>
      </c>
      <c r="P4" s="55">
        <v>32</v>
      </c>
      <c r="Q4" s="54"/>
      <c r="R4" s="58" t="s">
        <v>116</v>
      </c>
      <c r="S4" s="54" t="s">
        <v>59</v>
      </c>
    </row>
    <row r="5" spans="1:20" ht="39.75" customHeight="1">
      <c r="A5" s="108"/>
      <c r="B5" s="111"/>
      <c r="C5" s="55">
        <v>2</v>
      </c>
      <c r="D5" s="55" t="s">
        <v>16</v>
      </c>
      <c r="E5" s="22" t="s">
        <v>163</v>
      </c>
      <c r="F5" s="55">
        <v>1</v>
      </c>
      <c r="G5" s="55"/>
      <c r="H5" s="55"/>
      <c r="I5" s="55"/>
      <c r="J5" s="18"/>
      <c r="K5" s="18"/>
      <c r="L5" s="55"/>
      <c r="M5" s="55"/>
      <c r="N5" s="55">
        <v>1</v>
      </c>
      <c r="O5" s="55">
        <v>16</v>
      </c>
      <c r="P5" s="55">
        <v>16</v>
      </c>
      <c r="Q5" s="55"/>
      <c r="R5" s="58" t="s">
        <v>117</v>
      </c>
      <c r="S5" s="54" t="s">
        <v>59</v>
      </c>
    </row>
    <row r="6" spans="1:20" ht="82.5">
      <c r="A6" s="108"/>
      <c r="B6" s="111"/>
      <c r="C6" s="55">
        <v>3</v>
      </c>
      <c r="D6" s="55" t="s">
        <v>19</v>
      </c>
      <c r="E6" s="22" t="s">
        <v>66</v>
      </c>
      <c r="F6" s="55"/>
      <c r="G6" s="55">
        <v>4</v>
      </c>
      <c r="H6" s="55"/>
      <c r="I6" s="55"/>
      <c r="J6" s="18"/>
      <c r="K6" s="18"/>
      <c r="L6" s="55"/>
      <c r="M6" s="55"/>
      <c r="N6" s="55">
        <v>4</v>
      </c>
      <c r="O6" s="55">
        <v>64</v>
      </c>
      <c r="P6" s="55">
        <v>64</v>
      </c>
      <c r="Q6" s="55"/>
      <c r="R6" s="58" t="s">
        <v>118</v>
      </c>
      <c r="S6" s="54" t="s">
        <v>119</v>
      </c>
    </row>
    <row r="7" spans="1:20" ht="70.5">
      <c r="A7" s="108"/>
      <c r="B7" s="111"/>
      <c r="C7" s="55">
        <v>4</v>
      </c>
      <c r="D7" s="55" t="s">
        <v>90</v>
      </c>
      <c r="E7" s="22" t="s">
        <v>145</v>
      </c>
      <c r="F7" s="55"/>
      <c r="G7" s="55">
        <v>2</v>
      </c>
      <c r="H7" s="55"/>
      <c r="I7" s="55"/>
      <c r="J7" s="18"/>
      <c r="K7" s="18"/>
      <c r="L7" s="55"/>
      <c r="M7" s="55"/>
      <c r="N7" s="55">
        <v>2</v>
      </c>
      <c r="O7" s="55">
        <v>32</v>
      </c>
      <c r="P7" s="55">
        <v>32</v>
      </c>
      <c r="Q7" s="55"/>
      <c r="R7" s="58" t="s">
        <v>116</v>
      </c>
      <c r="S7" s="54" t="s">
        <v>59</v>
      </c>
    </row>
    <row r="8" spans="1:20" ht="37.5" customHeight="1">
      <c r="A8" s="108"/>
      <c r="B8" s="111"/>
      <c r="C8" s="55">
        <v>5</v>
      </c>
      <c r="D8" s="83" t="s">
        <v>186</v>
      </c>
      <c r="E8" s="85" t="s">
        <v>187</v>
      </c>
      <c r="F8" s="55"/>
      <c r="G8" s="55"/>
      <c r="H8" s="55">
        <v>2</v>
      </c>
      <c r="I8" s="55"/>
      <c r="J8" s="18"/>
      <c r="K8" s="18"/>
      <c r="L8" s="55"/>
      <c r="M8" s="55"/>
      <c r="N8" s="55">
        <v>2</v>
      </c>
      <c r="O8" s="55">
        <v>32</v>
      </c>
      <c r="P8" s="55">
        <v>32</v>
      </c>
      <c r="Q8" s="54"/>
      <c r="R8" s="58" t="s">
        <v>116</v>
      </c>
      <c r="S8" s="54" t="s">
        <v>119</v>
      </c>
    </row>
    <row r="9" spans="1:20" ht="23.25" customHeight="1">
      <c r="A9" s="108"/>
      <c r="B9" s="111"/>
      <c r="C9" s="55">
        <v>6</v>
      </c>
      <c r="D9" s="55" t="s">
        <v>98</v>
      </c>
      <c r="E9" s="24" t="s">
        <v>103</v>
      </c>
      <c r="F9" s="116" t="s">
        <v>141</v>
      </c>
      <c r="G9" s="117"/>
      <c r="H9" s="117"/>
      <c r="I9" s="117"/>
      <c r="J9" s="117"/>
      <c r="K9" s="117"/>
      <c r="L9" s="117"/>
      <c r="M9" s="118"/>
      <c r="N9" s="25">
        <v>1</v>
      </c>
      <c r="O9" s="25">
        <v>64</v>
      </c>
      <c r="P9" s="25"/>
      <c r="Q9" s="25"/>
      <c r="R9" s="25" t="s">
        <v>116</v>
      </c>
      <c r="S9" s="25" t="s">
        <v>142</v>
      </c>
    </row>
    <row r="10" spans="1:20" ht="36">
      <c r="A10" s="108"/>
      <c r="B10" s="111"/>
      <c r="C10" s="55">
        <v>7</v>
      </c>
      <c r="D10" s="55" t="s">
        <v>9</v>
      </c>
      <c r="E10" s="22" t="s">
        <v>67</v>
      </c>
      <c r="F10" s="55"/>
      <c r="G10" s="55"/>
      <c r="H10" s="55"/>
      <c r="I10" s="55">
        <v>2</v>
      </c>
      <c r="J10" s="18"/>
      <c r="K10" s="18"/>
      <c r="L10" s="55"/>
      <c r="M10" s="55"/>
      <c r="N10" s="55">
        <v>2</v>
      </c>
      <c r="O10" s="55">
        <v>32</v>
      </c>
      <c r="P10" s="55">
        <v>32</v>
      </c>
      <c r="Q10" s="55"/>
      <c r="R10" s="58" t="s">
        <v>116</v>
      </c>
      <c r="S10" s="54" t="s">
        <v>59</v>
      </c>
    </row>
    <row r="11" spans="1:20" ht="23.25" customHeight="1">
      <c r="A11" s="108"/>
      <c r="B11" s="111"/>
      <c r="C11" s="55">
        <v>8</v>
      </c>
      <c r="D11" s="55" t="s">
        <v>60</v>
      </c>
      <c r="E11" s="24" t="s">
        <v>120</v>
      </c>
      <c r="F11" s="25">
        <v>4</v>
      </c>
      <c r="G11" s="25"/>
      <c r="H11" s="25"/>
      <c r="I11" s="25"/>
      <c r="J11" s="25"/>
      <c r="K11" s="25"/>
      <c r="L11" s="25"/>
      <c r="M11" s="25"/>
      <c r="N11" s="25">
        <v>4</v>
      </c>
      <c r="O11" s="25">
        <v>64</v>
      </c>
      <c r="P11" s="25">
        <v>64</v>
      </c>
      <c r="Q11" s="25"/>
      <c r="R11" s="25" t="s">
        <v>121</v>
      </c>
      <c r="S11" s="25" t="s">
        <v>35</v>
      </c>
    </row>
    <row r="12" spans="1:20" ht="23.25" customHeight="1">
      <c r="A12" s="108"/>
      <c r="B12" s="111"/>
      <c r="C12" s="55">
        <v>9</v>
      </c>
      <c r="D12" s="55" t="s">
        <v>61</v>
      </c>
      <c r="E12" s="24" t="s">
        <v>122</v>
      </c>
      <c r="F12" s="25"/>
      <c r="G12" s="25">
        <v>4</v>
      </c>
      <c r="H12" s="25"/>
      <c r="I12" s="25"/>
      <c r="J12" s="25"/>
      <c r="K12" s="25"/>
      <c r="L12" s="25"/>
      <c r="M12" s="25"/>
      <c r="N12" s="25">
        <v>4</v>
      </c>
      <c r="O12" s="25">
        <v>64</v>
      </c>
      <c r="P12" s="25">
        <v>64</v>
      </c>
      <c r="Q12" s="25"/>
      <c r="R12" s="25" t="s">
        <v>123</v>
      </c>
      <c r="S12" s="25" t="s">
        <v>35</v>
      </c>
    </row>
    <row r="13" spans="1:20" ht="23.25" customHeight="1">
      <c r="A13" s="108"/>
      <c r="B13" s="111"/>
      <c r="C13" s="55">
        <v>10</v>
      </c>
      <c r="D13" s="55" t="s">
        <v>62</v>
      </c>
      <c r="E13" s="24" t="s">
        <v>124</v>
      </c>
      <c r="F13" s="25"/>
      <c r="G13" s="25"/>
      <c r="H13" s="25">
        <v>4</v>
      </c>
      <c r="I13" s="25"/>
      <c r="J13" s="25"/>
      <c r="K13" s="25"/>
      <c r="L13" s="25"/>
      <c r="M13" s="25"/>
      <c r="N13" s="25">
        <v>4</v>
      </c>
      <c r="O13" s="25">
        <v>64</v>
      </c>
      <c r="P13" s="25">
        <v>64</v>
      </c>
      <c r="Q13" s="25"/>
      <c r="R13" s="25" t="s">
        <v>123</v>
      </c>
      <c r="S13" s="25" t="s">
        <v>35</v>
      </c>
    </row>
    <row r="14" spans="1:20" ht="23.25" customHeight="1">
      <c r="A14" s="108"/>
      <c r="B14" s="111"/>
      <c r="C14" s="55">
        <v>11</v>
      </c>
      <c r="D14" s="55" t="s">
        <v>63</v>
      </c>
      <c r="E14" s="24" t="s">
        <v>125</v>
      </c>
      <c r="F14" s="25"/>
      <c r="G14" s="25"/>
      <c r="H14" s="25"/>
      <c r="I14" s="25">
        <v>2</v>
      </c>
      <c r="J14" s="25"/>
      <c r="K14" s="25"/>
      <c r="L14" s="25"/>
      <c r="M14" s="25"/>
      <c r="N14" s="25">
        <v>2</v>
      </c>
      <c r="O14" s="25">
        <v>32</v>
      </c>
      <c r="P14" s="25">
        <v>32</v>
      </c>
      <c r="Q14" s="25"/>
      <c r="R14" s="25" t="s">
        <v>123</v>
      </c>
      <c r="S14" s="25" t="s">
        <v>35</v>
      </c>
    </row>
    <row r="15" spans="1:20" ht="23.25" customHeight="1">
      <c r="A15" s="108"/>
      <c r="B15" s="111"/>
      <c r="C15" s="55">
        <v>12</v>
      </c>
      <c r="D15" s="55" t="s">
        <v>55</v>
      </c>
      <c r="E15" s="24" t="s">
        <v>143</v>
      </c>
      <c r="F15" s="25">
        <v>6</v>
      </c>
      <c r="G15" s="25"/>
      <c r="H15" s="25"/>
      <c r="I15" s="25"/>
      <c r="J15" s="25"/>
      <c r="K15" s="25"/>
      <c r="L15" s="25"/>
      <c r="M15" s="25"/>
      <c r="N15" s="25">
        <v>6</v>
      </c>
      <c r="O15" s="25">
        <v>96</v>
      </c>
      <c r="P15" s="25">
        <v>96</v>
      </c>
      <c r="Q15" s="25"/>
      <c r="R15" s="25" t="s">
        <v>126</v>
      </c>
      <c r="S15" s="25" t="s">
        <v>35</v>
      </c>
      <c r="T15" s="49"/>
    </row>
    <row r="16" spans="1:20" ht="32.25" customHeight="1">
      <c r="A16" s="108"/>
      <c r="B16" s="111"/>
      <c r="C16" s="55">
        <v>13</v>
      </c>
      <c r="D16" s="55" t="s">
        <v>56</v>
      </c>
      <c r="E16" s="22" t="s">
        <v>144</v>
      </c>
      <c r="F16" s="25"/>
      <c r="G16" s="25">
        <v>6</v>
      </c>
      <c r="H16" s="25"/>
      <c r="I16" s="25"/>
      <c r="J16" s="25"/>
      <c r="K16" s="25"/>
      <c r="L16" s="25"/>
      <c r="M16" s="25"/>
      <c r="N16" s="25">
        <v>6</v>
      </c>
      <c r="O16" s="25">
        <v>96</v>
      </c>
      <c r="P16" s="25">
        <v>96</v>
      </c>
      <c r="Q16" s="25"/>
      <c r="R16" s="25" t="s">
        <v>126</v>
      </c>
      <c r="S16" s="25" t="s">
        <v>35</v>
      </c>
    </row>
    <row r="17" spans="1:20" ht="23.25">
      <c r="A17" s="108"/>
      <c r="B17" s="111"/>
      <c r="C17" s="55">
        <v>14</v>
      </c>
      <c r="D17" s="55" t="s">
        <v>14</v>
      </c>
      <c r="E17" s="22" t="s">
        <v>160</v>
      </c>
      <c r="F17" s="55"/>
      <c r="G17" s="55">
        <v>3</v>
      </c>
      <c r="H17" s="55"/>
      <c r="I17" s="55"/>
      <c r="J17" s="18"/>
      <c r="K17" s="18"/>
      <c r="L17" s="55"/>
      <c r="M17" s="55"/>
      <c r="N17" s="55">
        <v>3</v>
      </c>
      <c r="O17" s="55">
        <v>48</v>
      </c>
      <c r="P17" s="55">
        <v>48</v>
      </c>
      <c r="Q17" s="54"/>
      <c r="R17" s="58" t="s">
        <v>126</v>
      </c>
      <c r="S17" s="54" t="s">
        <v>35</v>
      </c>
    </row>
    <row r="18" spans="1:20" ht="36">
      <c r="A18" s="108"/>
      <c r="B18" s="111"/>
      <c r="C18" s="55">
        <v>15</v>
      </c>
      <c r="D18" s="55" t="s">
        <v>10</v>
      </c>
      <c r="E18" s="22" t="s">
        <v>68</v>
      </c>
      <c r="F18" s="55"/>
      <c r="G18" s="55"/>
      <c r="H18" s="55">
        <v>4</v>
      </c>
      <c r="I18" s="55"/>
      <c r="J18" s="18"/>
      <c r="K18" s="18"/>
      <c r="L18" s="55"/>
      <c r="M18" s="55"/>
      <c r="N18" s="55">
        <v>4</v>
      </c>
      <c r="O18" s="55">
        <v>64</v>
      </c>
      <c r="P18" s="55">
        <v>64</v>
      </c>
      <c r="Q18" s="54"/>
      <c r="R18" s="58" t="s">
        <v>126</v>
      </c>
      <c r="S18" s="54" t="s">
        <v>35</v>
      </c>
    </row>
    <row r="19" spans="1:20" ht="23.25" customHeight="1">
      <c r="A19" s="108"/>
      <c r="B19" s="111"/>
      <c r="C19" s="55">
        <v>16</v>
      </c>
      <c r="D19" s="55" t="s">
        <v>17</v>
      </c>
      <c r="E19" s="22" t="s">
        <v>69</v>
      </c>
      <c r="F19" s="55">
        <v>2</v>
      </c>
      <c r="G19" s="55"/>
      <c r="H19" s="55"/>
      <c r="I19" s="55"/>
      <c r="J19" s="18"/>
      <c r="K19" s="18"/>
      <c r="L19" s="55"/>
      <c r="M19" s="55"/>
      <c r="N19" s="55">
        <v>1</v>
      </c>
      <c r="O19" s="55">
        <v>32</v>
      </c>
      <c r="P19" s="55">
        <v>32</v>
      </c>
      <c r="Q19" s="54"/>
      <c r="R19" s="58" t="s">
        <v>127</v>
      </c>
      <c r="S19" s="54" t="s">
        <v>36</v>
      </c>
    </row>
    <row r="20" spans="1:20" ht="23.25" customHeight="1">
      <c r="A20" s="108"/>
      <c r="B20" s="111"/>
      <c r="C20" s="55">
        <v>17</v>
      </c>
      <c r="D20" s="55" t="s">
        <v>11</v>
      </c>
      <c r="E20" s="22" t="s">
        <v>70</v>
      </c>
      <c r="F20" s="55"/>
      <c r="G20" s="55">
        <v>2</v>
      </c>
      <c r="H20" s="55"/>
      <c r="I20" s="55"/>
      <c r="J20" s="18"/>
      <c r="K20" s="18"/>
      <c r="L20" s="55"/>
      <c r="M20" s="55"/>
      <c r="N20" s="55">
        <v>1</v>
      </c>
      <c r="O20" s="55">
        <v>32</v>
      </c>
      <c r="P20" s="55">
        <v>32</v>
      </c>
      <c r="Q20" s="54"/>
      <c r="R20" s="58" t="s">
        <v>127</v>
      </c>
      <c r="S20" s="54" t="s">
        <v>36</v>
      </c>
    </row>
    <row r="21" spans="1:20" ht="23.25" customHeight="1">
      <c r="A21" s="108"/>
      <c r="B21" s="111"/>
      <c r="C21" s="55">
        <v>18</v>
      </c>
      <c r="D21" s="55" t="s">
        <v>12</v>
      </c>
      <c r="E21" s="22" t="s">
        <v>71</v>
      </c>
      <c r="F21" s="55"/>
      <c r="G21" s="55"/>
      <c r="H21" s="55">
        <v>2</v>
      </c>
      <c r="I21" s="55"/>
      <c r="J21" s="18"/>
      <c r="K21" s="18"/>
      <c r="L21" s="55"/>
      <c r="M21" s="55"/>
      <c r="N21" s="55">
        <v>1</v>
      </c>
      <c r="O21" s="55">
        <v>32</v>
      </c>
      <c r="P21" s="55">
        <v>32</v>
      </c>
      <c r="Q21" s="54"/>
      <c r="R21" s="58" t="s">
        <v>127</v>
      </c>
      <c r="S21" s="54" t="s">
        <v>36</v>
      </c>
    </row>
    <row r="22" spans="1:20" ht="23.25" customHeight="1">
      <c r="A22" s="108"/>
      <c r="B22" s="111"/>
      <c r="C22" s="55">
        <v>19</v>
      </c>
      <c r="D22" s="55" t="s">
        <v>13</v>
      </c>
      <c r="E22" s="22" t="s">
        <v>72</v>
      </c>
      <c r="F22" s="55"/>
      <c r="G22" s="55"/>
      <c r="H22" s="55"/>
      <c r="I22" s="55">
        <v>2</v>
      </c>
      <c r="J22" s="18"/>
      <c r="K22" s="18"/>
      <c r="L22" s="55"/>
      <c r="M22" s="55"/>
      <c r="N22" s="55">
        <v>1</v>
      </c>
      <c r="O22" s="55">
        <v>32</v>
      </c>
      <c r="P22" s="55">
        <v>32</v>
      </c>
      <c r="Q22" s="54"/>
      <c r="R22" s="58" t="s">
        <v>127</v>
      </c>
      <c r="S22" s="54" t="s">
        <v>36</v>
      </c>
    </row>
    <row r="23" spans="1:20" ht="23.25" customHeight="1">
      <c r="A23" s="108"/>
      <c r="B23" s="111"/>
      <c r="C23" s="55">
        <v>20</v>
      </c>
      <c r="D23" s="55" t="s">
        <v>41</v>
      </c>
      <c r="E23" s="22" t="s">
        <v>73</v>
      </c>
      <c r="F23" s="55">
        <v>1</v>
      </c>
      <c r="G23" s="55"/>
      <c r="H23" s="55"/>
      <c r="I23" s="55"/>
      <c r="J23" s="18"/>
      <c r="K23" s="18"/>
      <c r="L23" s="55"/>
      <c r="M23" s="55"/>
      <c r="N23" s="55">
        <v>1</v>
      </c>
      <c r="O23" s="55">
        <v>16</v>
      </c>
      <c r="P23" s="55"/>
      <c r="Q23" s="55">
        <v>16</v>
      </c>
      <c r="R23" s="62" t="s">
        <v>128</v>
      </c>
      <c r="S23" s="54" t="s">
        <v>36</v>
      </c>
    </row>
    <row r="24" spans="1:20" ht="36" customHeight="1">
      <c r="A24" s="108"/>
      <c r="B24" s="111"/>
      <c r="C24" s="55">
        <v>21</v>
      </c>
      <c r="D24" s="55" t="s">
        <v>42</v>
      </c>
      <c r="E24" s="22" t="s">
        <v>57</v>
      </c>
      <c r="F24" s="55"/>
      <c r="G24" s="63"/>
      <c r="H24" s="55" t="s">
        <v>58</v>
      </c>
      <c r="I24" s="55"/>
      <c r="J24" s="55"/>
      <c r="K24" s="55"/>
      <c r="L24" s="55"/>
      <c r="M24" s="55"/>
      <c r="N24" s="55">
        <v>3</v>
      </c>
      <c r="O24" s="55">
        <v>48</v>
      </c>
      <c r="P24" s="55">
        <v>32</v>
      </c>
      <c r="Q24" s="55">
        <v>16</v>
      </c>
      <c r="R24" s="62" t="s">
        <v>128</v>
      </c>
      <c r="S24" s="54" t="s">
        <v>59</v>
      </c>
    </row>
    <row r="25" spans="1:20" ht="23.25">
      <c r="A25" s="108"/>
      <c r="B25" s="111"/>
      <c r="C25" s="55">
        <v>22</v>
      </c>
      <c r="D25" s="55" t="s">
        <v>18</v>
      </c>
      <c r="E25" s="22" t="s">
        <v>161</v>
      </c>
      <c r="F25" s="55"/>
      <c r="G25" s="55">
        <v>2</v>
      </c>
      <c r="H25" s="55"/>
      <c r="I25" s="64"/>
      <c r="J25" s="18"/>
      <c r="K25" s="18"/>
      <c r="L25" s="55"/>
      <c r="M25" s="55"/>
      <c r="N25" s="55">
        <v>2</v>
      </c>
      <c r="O25" s="55">
        <v>32</v>
      </c>
      <c r="P25" s="55">
        <v>32</v>
      </c>
      <c r="Q25" s="55"/>
      <c r="R25" s="58" t="s">
        <v>129</v>
      </c>
      <c r="S25" s="54" t="s">
        <v>36</v>
      </c>
    </row>
    <row r="26" spans="1:20" ht="23.25" customHeight="1">
      <c r="A26" s="108"/>
      <c r="B26" s="111"/>
      <c r="C26" s="55">
        <v>23</v>
      </c>
      <c r="D26" s="22" t="s">
        <v>99</v>
      </c>
      <c r="E26" s="22" t="s">
        <v>146</v>
      </c>
      <c r="F26" s="55">
        <v>2</v>
      </c>
      <c r="G26" s="55"/>
      <c r="H26" s="55"/>
      <c r="I26" s="55"/>
      <c r="J26" s="55"/>
      <c r="K26" s="55"/>
      <c r="L26" s="55"/>
      <c r="M26" s="55"/>
      <c r="N26" s="55">
        <v>2</v>
      </c>
      <c r="O26" s="55">
        <v>36</v>
      </c>
      <c r="P26" s="55">
        <v>36</v>
      </c>
      <c r="Q26" s="22"/>
      <c r="R26" s="58" t="s">
        <v>91</v>
      </c>
      <c r="S26" s="22" t="s">
        <v>100</v>
      </c>
    </row>
    <row r="27" spans="1:20" s="75" customFormat="1" ht="23.25" customHeight="1">
      <c r="A27" s="108"/>
      <c r="B27" s="112"/>
      <c r="C27" s="119" t="s">
        <v>7</v>
      </c>
      <c r="D27" s="120"/>
      <c r="E27" s="121"/>
      <c r="F27" s="9">
        <f>SUM(F4:F26)</f>
        <v>18</v>
      </c>
      <c r="G27" s="9">
        <f t="shared" ref="G27:Q27" si="0">SUM(G4:G26)</f>
        <v>23</v>
      </c>
      <c r="H27" s="9">
        <v>15</v>
      </c>
      <c r="I27" s="9">
        <f t="shared" si="0"/>
        <v>6</v>
      </c>
      <c r="J27" s="9">
        <f t="shared" si="0"/>
        <v>0</v>
      </c>
      <c r="K27" s="9">
        <f t="shared" si="0"/>
        <v>0</v>
      </c>
      <c r="L27" s="9">
        <f t="shared" si="0"/>
        <v>0</v>
      </c>
      <c r="M27" s="9">
        <f t="shared" si="0"/>
        <v>0</v>
      </c>
      <c r="N27" s="9">
        <f t="shared" si="0"/>
        <v>59</v>
      </c>
      <c r="O27" s="9">
        <f t="shared" si="0"/>
        <v>1060</v>
      </c>
      <c r="P27" s="9">
        <f t="shared" si="0"/>
        <v>964</v>
      </c>
      <c r="Q27" s="9">
        <f t="shared" si="0"/>
        <v>32</v>
      </c>
      <c r="R27" s="8"/>
      <c r="S27" s="8"/>
      <c r="T27" s="74"/>
    </row>
    <row r="28" spans="1:20" ht="23.25" customHeight="1">
      <c r="A28" s="108"/>
      <c r="B28" s="110" t="s">
        <v>130</v>
      </c>
      <c r="C28" s="132" t="s">
        <v>178</v>
      </c>
      <c r="D28" s="133"/>
      <c r="E28" s="134"/>
      <c r="F28" s="122" t="s">
        <v>179</v>
      </c>
      <c r="G28" s="123"/>
      <c r="H28" s="123"/>
      <c r="I28" s="123"/>
      <c r="J28" s="123"/>
      <c r="K28" s="123"/>
      <c r="L28" s="124"/>
      <c r="M28" s="80"/>
      <c r="N28" s="81">
        <v>2</v>
      </c>
      <c r="O28" s="25"/>
      <c r="P28" s="87" t="s">
        <v>185</v>
      </c>
      <c r="Q28" s="87"/>
      <c r="R28" s="87"/>
      <c r="S28" s="87"/>
    </row>
    <row r="29" spans="1:20" ht="23.25" customHeight="1">
      <c r="A29" s="108"/>
      <c r="B29" s="111"/>
      <c r="C29" s="135" t="s">
        <v>180</v>
      </c>
      <c r="D29" s="136"/>
      <c r="E29" s="137"/>
      <c r="F29" s="88" t="s">
        <v>179</v>
      </c>
      <c r="G29" s="89"/>
      <c r="H29" s="89"/>
      <c r="I29" s="89"/>
      <c r="J29" s="89"/>
      <c r="K29" s="89"/>
      <c r="L29" s="90"/>
      <c r="M29" s="80"/>
      <c r="N29" s="81">
        <v>2</v>
      </c>
      <c r="O29" s="25"/>
      <c r="P29" s="87"/>
      <c r="Q29" s="87"/>
      <c r="R29" s="87"/>
      <c r="S29" s="87"/>
    </row>
    <row r="30" spans="1:20" ht="23.25" customHeight="1">
      <c r="A30" s="108"/>
      <c r="B30" s="111"/>
      <c r="C30" s="135" t="s">
        <v>181</v>
      </c>
      <c r="D30" s="136"/>
      <c r="E30" s="137"/>
      <c r="F30" s="88" t="s">
        <v>179</v>
      </c>
      <c r="G30" s="89"/>
      <c r="H30" s="89"/>
      <c r="I30" s="89"/>
      <c r="J30" s="89"/>
      <c r="K30" s="89"/>
      <c r="L30" s="90"/>
      <c r="M30" s="80"/>
      <c r="N30" s="82"/>
      <c r="O30" s="25"/>
      <c r="P30" s="87"/>
      <c r="Q30" s="87"/>
      <c r="R30" s="87"/>
      <c r="S30" s="87"/>
    </row>
    <row r="31" spans="1:20" ht="23.25" customHeight="1">
      <c r="A31" s="108"/>
      <c r="B31" s="111"/>
      <c r="C31" s="135" t="s">
        <v>182</v>
      </c>
      <c r="D31" s="136"/>
      <c r="E31" s="137"/>
      <c r="F31" s="88" t="s">
        <v>179</v>
      </c>
      <c r="G31" s="89"/>
      <c r="H31" s="89"/>
      <c r="I31" s="89"/>
      <c r="J31" s="89"/>
      <c r="K31" s="89"/>
      <c r="L31" s="90"/>
      <c r="M31" s="80"/>
      <c r="N31" s="81"/>
      <c r="O31" s="25"/>
      <c r="P31" s="87"/>
      <c r="Q31" s="87"/>
      <c r="R31" s="87"/>
      <c r="S31" s="87"/>
    </row>
    <row r="32" spans="1:20" ht="23.25" customHeight="1">
      <c r="A32" s="108"/>
      <c r="B32" s="111"/>
      <c r="C32" s="135" t="s">
        <v>183</v>
      </c>
      <c r="D32" s="136"/>
      <c r="E32" s="137"/>
      <c r="F32" s="88" t="s">
        <v>179</v>
      </c>
      <c r="G32" s="89"/>
      <c r="H32" s="89"/>
      <c r="I32" s="89"/>
      <c r="J32" s="89"/>
      <c r="K32" s="89"/>
      <c r="L32" s="90"/>
      <c r="M32" s="80"/>
      <c r="N32" s="81"/>
      <c r="O32" s="25"/>
      <c r="P32" s="87"/>
      <c r="Q32" s="87"/>
      <c r="R32" s="87"/>
      <c r="S32" s="87"/>
    </row>
    <row r="33" spans="1:19" ht="23.25" customHeight="1">
      <c r="A33" s="108"/>
      <c r="B33" s="111"/>
      <c r="C33" s="138" t="s">
        <v>184</v>
      </c>
      <c r="D33" s="139"/>
      <c r="E33" s="140"/>
      <c r="F33" s="88" t="s">
        <v>179</v>
      </c>
      <c r="G33" s="89"/>
      <c r="H33" s="89"/>
      <c r="I33" s="89"/>
      <c r="J33" s="89"/>
      <c r="K33" s="89"/>
      <c r="L33" s="90"/>
      <c r="M33" s="80"/>
      <c r="N33" s="81"/>
      <c r="O33" s="25"/>
      <c r="P33" s="87"/>
      <c r="Q33" s="87"/>
      <c r="R33" s="87"/>
      <c r="S33" s="87"/>
    </row>
    <row r="34" spans="1:19" s="75" customFormat="1" ht="23.25" customHeight="1">
      <c r="A34" s="109"/>
      <c r="B34" s="76"/>
      <c r="C34" s="115" t="s">
        <v>177</v>
      </c>
      <c r="D34" s="115"/>
      <c r="E34" s="115"/>
      <c r="F34" s="77"/>
      <c r="G34" s="77"/>
      <c r="H34" s="77"/>
      <c r="I34" s="77"/>
      <c r="J34" s="78"/>
      <c r="K34" s="78"/>
      <c r="L34" s="77"/>
      <c r="M34" s="77"/>
      <c r="N34" s="79">
        <v>10</v>
      </c>
      <c r="O34" s="79">
        <v>160</v>
      </c>
      <c r="P34" s="79">
        <v>160</v>
      </c>
      <c r="Q34" s="79"/>
      <c r="R34" s="79"/>
      <c r="S34" s="79"/>
    </row>
    <row r="35" spans="1:19" ht="23.25" customHeight="1">
      <c r="A35" s="94" t="s">
        <v>106</v>
      </c>
      <c r="B35" s="110" t="s">
        <v>8</v>
      </c>
      <c r="C35" s="54">
        <v>1</v>
      </c>
      <c r="D35" s="55" t="s">
        <v>97</v>
      </c>
      <c r="E35" s="22" t="s">
        <v>80</v>
      </c>
      <c r="F35" s="5">
        <v>2</v>
      </c>
      <c r="G35" s="5"/>
      <c r="H35" s="5"/>
      <c r="I35" s="5"/>
      <c r="J35" s="5"/>
      <c r="K35" s="5"/>
      <c r="L35" s="5"/>
      <c r="M35" s="5"/>
      <c r="N35" s="5">
        <v>1</v>
      </c>
      <c r="O35" s="5">
        <v>16</v>
      </c>
      <c r="P35" s="5">
        <v>16</v>
      </c>
      <c r="Q35" s="55"/>
      <c r="R35" s="11" t="s">
        <v>131</v>
      </c>
      <c r="S35" s="54" t="s">
        <v>36</v>
      </c>
    </row>
    <row r="36" spans="1:19" ht="35.25">
      <c r="A36" s="95"/>
      <c r="B36" s="111"/>
      <c r="C36" s="55">
        <v>2</v>
      </c>
      <c r="D36" s="71" t="s">
        <v>172</v>
      </c>
      <c r="E36" s="86" t="s">
        <v>190</v>
      </c>
      <c r="F36" s="70">
        <v>2</v>
      </c>
      <c r="G36" s="70"/>
      <c r="H36" s="70"/>
      <c r="I36" s="70"/>
      <c r="J36" s="70"/>
      <c r="K36" s="70"/>
      <c r="L36" s="70"/>
      <c r="M36" s="70"/>
      <c r="N36" s="70">
        <v>2</v>
      </c>
      <c r="O36" s="70">
        <v>32</v>
      </c>
      <c r="P36" s="70">
        <v>32</v>
      </c>
      <c r="Q36" s="70"/>
      <c r="R36" s="70" t="s">
        <v>173</v>
      </c>
      <c r="S36" s="29" t="s">
        <v>174</v>
      </c>
    </row>
    <row r="37" spans="1:19" ht="23.25" customHeight="1">
      <c r="A37" s="95"/>
      <c r="B37" s="111"/>
      <c r="C37" s="54">
        <v>3</v>
      </c>
      <c r="D37" s="55" t="s">
        <v>21</v>
      </c>
      <c r="E37" s="22" t="s">
        <v>74</v>
      </c>
      <c r="F37" s="55"/>
      <c r="G37" s="55">
        <v>3</v>
      </c>
      <c r="H37" s="55"/>
      <c r="I37" s="55"/>
      <c r="J37" s="18"/>
      <c r="K37" s="18"/>
      <c r="L37" s="55"/>
      <c r="M37" s="55"/>
      <c r="N37" s="55">
        <v>3</v>
      </c>
      <c r="O37" s="55">
        <v>48</v>
      </c>
      <c r="P37" s="55">
        <v>48</v>
      </c>
      <c r="Q37" s="54"/>
      <c r="R37" s="58" t="s">
        <v>132</v>
      </c>
      <c r="S37" s="54" t="s">
        <v>35</v>
      </c>
    </row>
    <row r="38" spans="1:19" ht="23.25" customHeight="1">
      <c r="A38" s="95"/>
      <c r="B38" s="111"/>
      <c r="C38" s="55">
        <v>4</v>
      </c>
      <c r="D38" s="55" t="s">
        <v>28</v>
      </c>
      <c r="E38" s="22" t="s">
        <v>165</v>
      </c>
      <c r="F38" s="55"/>
      <c r="G38" s="55"/>
      <c r="H38" s="55">
        <v>3</v>
      </c>
      <c r="I38" s="55"/>
      <c r="J38" s="18"/>
      <c r="K38" s="18"/>
      <c r="L38" s="55"/>
      <c r="M38" s="55"/>
      <c r="N38" s="55">
        <v>3</v>
      </c>
      <c r="O38" s="55">
        <v>48</v>
      </c>
      <c r="P38" s="55">
        <v>48</v>
      </c>
      <c r="Q38" s="54"/>
      <c r="R38" s="58" t="s">
        <v>133</v>
      </c>
      <c r="S38" s="54" t="s">
        <v>35</v>
      </c>
    </row>
    <row r="39" spans="1:19" ht="23.25" customHeight="1">
      <c r="A39" s="95"/>
      <c r="B39" s="111"/>
      <c r="C39" s="54">
        <v>5</v>
      </c>
      <c r="D39" s="55" t="s">
        <v>22</v>
      </c>
      <c r="E39" s="22" t="s">
        <v>75</v>
      </c>
      <c r="F39" s="55"/>
      <c r="G39" s="55"/>
      <c r="H39" s="55">
        <v>3</v>
      </c>
      <c r="I39" s="55"/>
      <c r="J39" s="18"/>
      <c r="K39" s="18"/>
      <c r="L39" s="55"/>
      <c r="M39" s="55"/>
      <c r="N39" s="55">
        <v>3</v>
      </c>
      <c r="O39" s="55">
        <v>48</v>
      </c>
      <c r="P39" s="55">
        <v>48</v>
      </c>
      <c r="Q39" s="54"/>
      <c r="R39" s="58" t="s">
        <v>132</v>
      </c>
      <c r="S39" s="54" t="s">
        <v>35</v>
      </c>
    </row>
    <row r="40" spans="1:19" ht="23.25" customHeight="1">
      <c r="A40" s="95"/>
      <c r="B40" s="111"/>
      <c r="C40" s="55">
        <v>6</v>
      </c>
      <c r="D40" s="55" t="s">
        <v>15</v>
      </c>
      <c r="E40" s="22" t="s">
        <v>166</v>
      </c>
      <c r="F40" s="55"/>
      <c r="G40" s="55"/>
      <c r="H40" s="55"/>
      <c r="I40" s="55">
        <v>3</v>
      </c>
      <c r="J40" s="18"/>
      <c r="K40" s="18"/>
      <c r="L40" s="55"/>
      <c r="M40" s="55"/>
      <c r="N40" s="55">
        <v>3</v>
      </c>
      <c r="O40" s="55">
        <v>48</v>
      </c>
      <c r="P40" s="55">
        <v>48</v>
      </c>
      <c r="Q40" s="54"/>
      <c r="R40" s="58" t="s">
        <v>134</v>
      </c>
      <c r="S40" s="54" t="s">
        <v>35</v>
      </c>
    </row>
    <row r="41" spans="1:19" ht="23.25" customHeight="1">
      <c r="A41" s="95"/>
      <c r="B41" s="111"/>
      <c r="C41" s="54">
        <v>7</v>
      </c>
      <c r="D41" s="55" t="s">
        <v>20</v>
      </c>
      <c r="E41" s="22" t="s">
        <v>167</v>
      </c>
      <c r="F41" s="55"/>
      <c r="G41" s="55"/>
      <c r="H41" s="55"/>
      <c r="I41" s="55">
        <v>3</v>
      </c>
      <c r="J41" s="18"/>
      <c r="K41" s="18"/>
      <c r="L41" s="55"/>
      <c r="M41" s="55"/>
      <c r="N41" s="55">
        <v>3</v>
      </c>
      <c r="O41" s="55">
        <v>48</v>
      </c>
      <c r="P41" s="55">
        <v>48</v>
      </c>
      <c r="Q41" s="54"/>
      <c r="R41" s="58" t="s">
        <v>23</v>
      </c>
      <c r="S41" s="54" t="s">
        <v>35</v>
      </c>
    </row>
    <row r="42" spans="1:19" ht="34.9" customHeight="1">
      <c r="A42" s="95"/>
      <c r="B42" s="111"/>
      <c r="C42" s="55">
        <v>8</v>
      </c>
      <c r="D42" s="30" t="s">
        <v>47</v>
      </c>
      <c r="E42" s="42" t="s">
        <v>76</v>
      </c>
      <c r="F42" s="55"/>
      <c r="G42" s="55"/>
      <c r="H42" s="55"/>
      <c r="I42" s="55">
        <v>3</v>
      </c>
      <c r="J42" s="18"/>
      <c r="K42" s="18"/>
      <c r="L42" s="55"/>
      <c r="M42" s="55"/>
      <c r="N42" s="55">
        <v>3</v>
      </c>
      <c r="O42" s="55">
        <v>48</v>
      </c>
      <c r="P42" s="55">
        <v>48</v>
      </c>
      <c r="Q42" s="55"/>
      <c r="R42" s="58" t="s">
        <v>31</v>
      </c>
      <c r="S42" s="55" t="s">
        <v>46</v>
      </c>
    </row>
    <row r="43" spans="1:19" ht="23.25" customHeight="1">
      <c r="A43" s="95"/>
      <c r="B43" s="111"/>
      <c r="C43" s="54">
        <v>9</v>
      </c>
      <c r="D43" s="55" t="s">
        <v>29</v>
      </c>
      <c r="E43" s="22" t="s">
        <v>168</v>
      </c>
      <c r="F43" s="55"/>
      <c r="G43" s="55"/>
      <c r="H43" s="55"/>
      <c r="I43" s="55"/>
      <c r="J43" s="18" t="s">
        <v>34</v>
      </c>
      <c r="K43" s="18"/>
      <c r="L43" s="55"/>
      <c r="M43" s="55"/>
      <c r="N43" s="55">
        <v>3</v>
      </c>
      <c r="O43" s="55">
        <v>48</v>
      </c>
      <c r="P43" s="55">
        <v>32</v>
      </c>
      <c r="Q43" s="55">
        <v>16</v>
      </c>
      <c r="R43" s="58" t="s">
        <v>133</v>
      </c>
      <c r="S43" s="54" t="s">
        <v>35</v>
      </c>
    </row>
    <row r="44" spans="1:19" ht="23.25">
      <c r="A44" s="95"/>
      <c r="B44" s="111"/>
      <c r="C44" s="55">
        <v>10</v>
      </c>
      <c r="D44" s="31" t="s">
        <v>27</v>
      </c>
      <c r="E44" s="22" t="s">
        <v>169</v>
      </c>
      <c r="F44" s="55"/>
      <c r="G44" s="55"/>
      <c r="H44" s="55"/>
      <c r="I44" s="55">
        <v>3</v>
      </c>
      <c r="J44" s="55"/>
      <c r="K44" s="55"/>
      <c r="L44" s="55"/>
      <c r="M44" s="55"/>
      <c r="N44" s="55">
        <v>3</v>
      </c>
      <c r="O44" s="55">
        <v>48</v>
      </c>
      <c r="P44" s="55">
        <v>48</v>
      </c>
      <c r="Q44" s="54"/>
      <c r="R44" s="58" t="s">
        <v>133</v>
      </c>
      <c r="S44" s="54" t="s">
        <v>35</v>
      </c>
    </row>
    <row r="45" spans="1:19" ht="23.25" customHeight="1">
      <c r="A45" s="95"/>
      <c r="B45" s="112"/>
      <c r="C45" s="113" t="s">
        <v>7</v>
      </c>
      <c r="D45" s="113"/>
      <c r="E45" s="113"/>
      <c r="F45" s="5">
        <v>5</v>
      </c>
      <c r="G45" s="5">
        <v>3</v>
      </c>
      <c r="H45" s="5">
        <v>6</v>
      </c>
      <c r="I45" s="5">
        <v>12</v>
      </c>
      <c r="J45" s="5">
        <v>3</v>
      </c>
      <c r="K45" s="5">
        <v>0</v>
      </c>
      <c r="L45" s="5">
        <v>0</v>
      </c>
      <c r="M45" s="5">
        <v>0</v>
      </c>
      <c r="N45" s="5">
        <f>SUM(N35:N44)</f>
        <v>27</v>
      </c>
      <c r="O45" s="5">
        <f>SUM(O35:O44)</f>
        <v>432</v>
      </c>
      <c r="P45" s="5">
        <f>SUM(P35:P44)</f>
        <v>416</v>
      </c>
      <c r="Q45" s="5">
        <f>SUM(Q35:Q44)</f>
        <v>16</v>
      </c>
      <c r="R45" s="57"/>
      <c r="S45" s="55"/>
    </row>
    <row r="46" spans="1:19" ht="38.25" customHeight="1">
      <c r="A46" s="95"/>
      <c r="B46" s="107" t="s">
        <v>107</v>
      </c>
      <c r="C46" s="55">
        <v>1</v>
      </c>
      <c r="D46" s="55" t="s">
        <v>33</v>
      </c>
      <c r="E46" s="22" t="s">
        <v>170</v>
      </c>
      <c r="F46" s="55"/>
      <c r="G46" s="55"/>
      <c r="H46" s="55"/>
      <c r="I46" s="7"/>
      <c r="J46" s="55">
        <v>3</v>
      </c>
      <c r="K46" s="55"/>
      <c r="L46" s="55"/>
      <c r="M46" s="55"/>
      <c r="N46" s="55">
        <v>3</v>
      </c>
      <c r="O46" s="55">
        <v>48</v>
      </c>
      <c r="P46" s="55">
        <v>48</v>
      </c>
      <c r="Q46" s="54"/>
      <c r="R46" s="58" t="s">
        <v>133</v>
      </c>
      <c r="S46" s="54" t="s">
        <v>35</v>
      </c>
    </row>
    <row r="47" spans="1:19" ht="40.5" customHeight="1">
      <c r="A47" s="95"/>
      <c r="B47" s="108"/>
      <c r="C47" s="55">
        <v>2</v>
      </c>
      <c r="D47" s="55" t="s">
        <v>32</v>
      </c>
      <c r="E47" s="22" t="s">
        <v>77</v>
      </c>
      <c r="F47" s="55"/>
      <c r="G47" s="55"/>
      <c r="H47" s="55"/>
      <c r="I47" s="55"/>
      <c r="J47" s="55">
        <v>3</v>
      </c>
      <c r="K47" s="55"/>
      <c r="L47" s="55"/>
      <c r="M47" s="55"/>
      <c r="N47" s="55">
        <v>3</v>
      </c>
      <c r="O47" s="55">
        <v>48</v>
      </c>
      <c r="P47" s="55">
        <v>48</v>
      </c>
      <c r="Q47" s="54"/>
      <c r="R47" s="58" t="s">
        <v>133</v>
      </c>
      <c r="S47" s="54" t="s">
        <v>35</v>
      </c>
    </row>
    <row r="48" spans="1:19" ht="37.5" customHeight="1">
      <c r="A48" s="95"/>
      <c r="B48" s="108"/>
      <c r="C48" s="55">
        <v>3</v>
      </c>
      <c r="D48" s="54" t="s">
        <v>37</v>
      </c>
      <c r="E48" s="22" t="s">
        <v>78</v>
      </c>
      <c r="F48" s="55"/>
      <c r="G48" s="55"/>
      <c r="H48" s="55"/>
      <c r="I48" s="55"/>
      <c r="J48" s="55"/>
      <c r="K48" s="55">
        <v>3</v>
      </c>
      <c r="L48" s="55"/>
      <c r="M48" s="55"/>
      <c r="N48" s="55">
        <v>3</v>
      </c>
      <c r="O48" s="55">
        <v>48</v>
      </c>
      <c r="P48" s="55">
        <v>48</v>
      </c>
      <c r="Q48" s="54"/>
      <c r="R48" s="58" t="s">
        <v>133</v>
      </c>
      <c r="S48" s="54" t="s">
        <v>35</v>
      </c>
    </row>
    <row r="49" spans="1:19" ht="36.75" customHeight="1">
      <c r="A49" s="95"/>
      <c r="B49" s="108"/>
      <c r="C49" s="55">
        <v>4</v>
      </c>
      <c r="D49" s="55" t="s">
        <v>38</v>
      </c>
      <c r="E49" s="22" t="s">
        <v>79</v>
      </c>
      <c r="F49" s="7"/>
      <c r="G49" s="55"/>
      <c r="H49" s="55"/>
      <c r="I49" s="55"/>
      <c r="J49" s="55"/>
      <c r="K49" s="55">
        <v>3</v>
      </c>
      <c r="L49" s="55"/>
      <c r="M49" s="55"/>
      <c r="N49" s="55">
        <v>3</v>
      </c>
      <c r="O49" s="55">
        <v>48</v>
      </c>
      <c r="P49" s="55">
        <v>48</v>
      </c>
      <c r="Q49" s="54"/>
      <c r="R49" s="58" t="s">
        <v>133</v>
      </c>
      <c r="S49" s="54" t="s">
        <v>35</v>
      </c>
    </row>
    <row r="50" spans="1:19" ht="23.25">
      <c r="A50" s="95"/>
      <c r="B50" s="108"/>
      <c r="C50" s="55">
        <v>5</v>
      </c>
      <c r="D50" s="55" t="s">
        <v>39</v>
      </c>
      <c r="E50" s="22" t="s">
        <v>171</v>
      </c>
      <c r="F50" s="55"/>
      <c r="G50" s="55"/>
      <c r="H50" s="55"/>
      <c r="I50" s="55"/>
      <c r="J50" s="55"/>
      <c r="K50" s="55">
        <v>2</v>
      </c>
      <c r="L50" s="55"/>
      <c r="M50" s="55"/>
      <c r="N50" s="55">
        <v>2</v>
      </c>
      <c r="O50" s="55">
        <v>32</v>
      </c>
      <c r="P50" s="55">
        <v>32</v>
      </c>
      <c r="Q50" s="33"/>
      <c r="R50" s="58" t="s">
        <v>133</v>
      </c>
      <c r="S50" s="54" t="s">
        <v>35</v>
      </c>
    </row>
    <row r="51" spans="1:19" ht="24" customHeight="1">
      <c r="A51" s="95"/>
      <c r="B51" s="108"/>
      <c r="C51" s="97" t="s">
        <v>108</v>
      </c>
      <c r="D51" s="98"/>
      <c r="E51" s="99"/>
      <c r="F51" s="46"/>
      <c r="G51" s="46"/>
      <c r="H51" s="46"/>
      <c r="I51" s="46"/>
      <c r="J51" s="46">
        <v>6</v>
      </c>
      <c r="K51" s="46">
        <v>8</v>
      </c>
      <c r="L51" s="46"/>
      <c r="M51" s="46"/>
      <c r="N51" s="46">
        <f>SUM(N46:N50)</f>
        <v>14</v>
      </c>
      <c r="O51" s="46">
        <f>SUM(O46:O50)</f>
        <v>224</v>
      </c>
      <c r="P51" s="46">
        <f>SUM(P46:P50)</f>
        <v>224</v>
      </c>
      <c r="Q51" s="47"/>
      <c r="R51" s="47"/>
      <c r="S51" s="47"/>
    </row>
    <row r="52" spans="1:19" ht="24" customHeight="1">
      <c r="A52" s="95"/>
      <c r="B52" s="114" t="s">
        <v>135</v>
      </c>
      <c r="C52" s="114"/>
      <c r="D52" s="114"/>
      <c r="E52" s="114"/>
      <c r="F52" s="66">
        <f>F45+F51</f>
        <v>5</v>
      </c>
      <c r="G52" s="66">
        <f t="shared" ref="G52:Q52" si="1">G45+G51</f>
        <v>3</v>
      </c>
      <c r="H52" s="66">
        <f t="shared" si="1"/>
        <v>6</v>
      </c>
      <c r="I52" s="66">
        <f t="shared" si="1"/>
        <v>12</v>
      </c>
      <c r="J52" s="66">
        <f t="shared" si="1"/>
        <v>9</v>
      </c>
      <c r="K52" s="66">
        <f t="shared" si="1"/>
        <v>8</v>
      </c>
      <c r="L52" s="66">
        <f t="shared" si="1"/>
        <v>0</v>
      </c>
      <c r="M52" s="66">
        <f t="shared" si="1"/>
        <v>0</v>
      </c>
      <c r="N52" s="66">
        <f t="shared" si="1"/>
        <v>41</v>
      </c>
      <c r="O52" s="66">
        <f t="shared" si="1"/>
        <v>656</v>
      </c>
      <c r="P52" s="66">
        <f t="shared" si="1"/>
        <v>640</v>
      </c>
      <c r="Q52" s="66">
        <f t="shared" si="1"/>
        <v>16</v>
      </c>
      <c r="R52" s="65"/>
      <c r="S52" s="67"/>
    </row>
    <row r="53" spans="1:19" ht="24" customHeight="1">
      <c r="A53" s="95" t="s">
        <v>109</v>
      </c>
      <c r="B53" s="107" t="s">
        <v>110</v>
      </c>
      <c r="C53" s="55">
        <v>38</v>
      </c>
      <c r="D53" s="54" t="s">
        <v>44</v>
      </c>
      <c r="E53" s="22" t="s">
        <v>148</v>
      </c>
      <c r="F53" s="54"/>
      <c r="G53" s="54"/>
      <c r="H53" s="55"/>
      <c r="I53" s="55"/>
      <c r="J53" s="55" t="s">
        <v>92</v>
      </c>
      <c r="K53" s="55"/>
      <c r="L53" s="55"/>
      <c r="M53" s="55"/>
      <c r="N53" s="55">
        <v>2</v>
      </c>
      <c r="O53" s="55">
        <v>32</v>
      </c>
      <c r="P53" s="55">
        <v>16</v>
      </c>
      <c r="Q53" s="55">
        <v>16</v>
      </c>
      <c r="R53" s="58" t="s">
        <v>131</v>
      </c>
      <c r="S53" s="54" t="s">
        <v>53</v>
      </c>
    </row>
    <row r="54" spans="1:19" ht="24">
      <c r="A54" s="95"/>
      <c r="B54" s="108"/>
      <c r="C54" s="55">
        <v>39</v>
      </c>
      <c r="D54" s="55" t="s">
        <v>64</v>
      </c>
      <c r="E54" s="22" t="s">
        <v>147</v>
      </c>
      <c r="F54" s="55"/>
      <c r="G54" s="55"/>
      <c r="H54" s="55"/>
      <c r="I54" s="55"/>
      <c r="J54" s="55">
        <v>2</v>
      </c>
      <c r="K54" s="55"/>
      <c r="L54" s="55"/>
      <c r="M54" s="55"/>
      <c r="N54" s="55">
        <v>2</v>
      </c>
      <c r="O54" s="54">
        <v>32</v>
      </c>
      <c r="P54" s="54">
        <v>32</v>
      </c>
      <c r="Q54" s="55"/>
      <c r="R54" s="58" t="s">
        <v>133</v>
      </c>
      <c r="S54" s="55" t="s">
        <v>81</v>
      </c>
    </row>
    <row r="55" spans="1:19" ht="32.65" customHeight="1">
      <c r="A55" s="95"/>
      <c r="B55" s="108"/>
      <c r="C55" s="55">
        <v>40</v>
      </c>
      <c r="D55" s="55" t="s">
        <v>51</v>
      </c>
      <c r="E55" s="10" t="s">
        <v>83</v>
      </c>
      <c r="F55" s="54"/>
      <c r="G55" s="54"/>
      <c r="H55" s="54"/>
      <c r="I55" s="55"/>
      <c r="J55" s="54">
        <v>3</v>
      </c>
      <c r="K55" s="54"/>
      <c r="L55" s="54"/>
      <c r="M55" s="54"/>
      <c r="N55" s="54">
        <v>3</v>
      </c>
      <c r="O55" s="54">
        <v>48</v>
      </c>
      <c r="P55" s="54">
        <v>48</v>
      </c>
      <c r="Q55" s="54"/>
      <c r="R55" s="58" t="s">
        <v>136</v>
      </c>
      <c r="S55" s="54" t="s">
        <v>46</v>
      </c>
    </row>
    <row r="56" spans="1:19" ht="23.25">
      <c r="A56" s="95"/>
      <c r="B56" s="108"/>
      <c r="C56" s="55">
        <v>41</v>
      </c>
      <c r="D56" s="32" t="s">
        <v>30</v>
      </c>
      <c r="E56" s="22" t="s">
        <v>149</v>
      </c>
      <c r="F56" s="54"/>
      <c r="G56" s="54"/>
      <c r="H56" s="55"/>
      <c r="I56" s="55"/>
      <c r="J56" s="55">
        <v>2</v>
      </c>
      <c r="K56" s="55"/>
      <c r="L56" s="55"/>
      <c r="M56" s="55"/>
      <c r="N56" s="55">
        <v>2</v>
      </c>
      <c r="O56" s="55">
        <v>32</v>
      </c>
      <c r="P56" s="55">
        <v>32</v>
      </c>
      <c r="Q56" s="55"/>
      <c r="R56" s="58" t="s">
        <v>131</v>
      </c>
      <c r="S56" s="54" t="s">
        <v>137</v>
      </c>
    </row>
    <row r="57" spans="1:19" ht="30.75" customHeight="1">
      <c r="A57" s="95"/>
      <c r="B57" s="108"/>
      <c r="C57" s="55">
        <v>42</v>
      </c>
      <c r="D57" s="55" t="s">
        <v>65</v>
      </c>
      <c r="E57" s="22" t="s">
        <v>150</v>
      </c>
      <c r="F57" s="55"/>
      <c r="G57" s="55"/>
      <c r="H57" s="55"/>
      <c r="I57" s="55"/>
      <c r="J57" s="55">
        <v>2</v>
      </c>
      <c r="K57" s="67"/>
      <c r="L57" s="55"/>
      <c r="M57" s="55"/>
      <c r="N57" s="55">
        <v>2</v>
      </c>
      <c r="O57" s="54">
        <v>32</v>
      </c>
      <c r="P57" s="54">
        <v>32</v>
      </c>
      <c r="Q57" s="55"/>
      <c r="R57" s="58" t="s">
        <v>131</v>
      </c>
      <c r="S57" s="55" t="s">
        <v>81</v>
      </c>
    </row>
    <row r="58" spans="1:19" ht="47.25">
      <c r="A58" s="95"/>
      <c r="B58" s="108"/>
      <c r="C58" s="55">
        <v>43</v>
      </c>
      <c r="D58" s="36" t="s">
        <v>49</v>
      </c>
      <c r="E58" s="22" t="s">
        <v>88</v>
      </c>
      <c r="F58" s="55"/>
      <c r="G58" s="55"/>
      <c r="H58" s="55"/>
      <c r="I58" s="55"/>
      <c r="J58" s="55"/>
      <c r="K58" s="55">
        <v>2</v>
      </c>
      <c r="L58" s="55"/>
      <c r="M58" s="55"/>
      <c r="N58" s="55">
        <v>2</v>
      </c>
      <c r="O58" s="54">
        <v>32</v>
      </c>
      <c r="P58" s="54">
        <v>32</v>
      </c>
      <c r="Q58" s="55">
        <v>0</v>
      </c>
      <c r="R58" s="58" t="s">
        <v>131</v>
      </c>
      <c r="S58" s="55" t="s">
        <v>111</v>
      </c>
    </row>
    <row r="59" spans="1:19" ht="23.25" customHeight="1">
      <c r="A59" s="95"/>
      <c r="B59" s="108"/>
      <c r="C59" s="55">
        <v>44</v>
      </c>
      <c r="D59" s="55" t="s">
        <v>43</v>
      </c>
      <c r="E59" s="22" t="s">
        <v>85</v>
      </c>
      <c r="F59" s="55"/>
      <c r="G59" s="55"/>
      <c r="H59" s="33"/>
      <c r="I59" s="55"/>
      <c r="J59" s="55"/>
      <c r="K59" s="55">
        <v>2</v>
      </c>
      <c r="L59" s="55"/>
      <c r="M59" s="55"/>
      <c r="N59" s="55">
        <v>2</v>
      </c>
      <c r="O59" s="54">
        <v>32</v>
      </c>
      <c r="P59" s="54">
        <v>32</v>
      </c>
      <c r="Q59" s="55"/>
      <c r="R59" s="58" t="s">
        <v>133</v>
      </c>
      <c r="S59" s="55" t="s">
        <v>81</v>
      </c>
    </row>
    <row r="60" spans="1:19" ht="40.5" customHeight="1">
      <c r="A60" s="95"/>
      <c r="B60" s="108"/>
      <c r="C60" s="72">
        <v>45</v>
      </c>
      <c r="D60" s="73" t="s">
        <v>151</v>
      </c>
      <c r="E60" s="22" t="s">
        <v>176</v>
      </c>
      <c r="F60" s="73"/>
      <c r="G60" s="73"/>
      <c r="H60" s="73"/>
      <c r="I60" s="73"/>
      <c r="J60" s="73"/>
      <c r="K60" s="73" t="s">
        <v>92</v>
      </c>
      <c r="L60" s="73"/>
      <c r="M60" s="73"/>
      <c r="N60" s="73">
        <v>2</v>
      </c>
      <c r="O60" s="73">
        <v>32</v>
      </c>
      <c r="P60" s="73">
        <v>16</v>
      </c>
      <c r="Q60" s="73">
        <v>16</v>
      </c>
      <c r="R60" s="11" t="s">
        <v>131</v>
      </c>
      <c r="S60" s="73" t="s">
        <v>81</v>
      </c>
    </row>
    <row r="61" spans="1:19" ht="28.5" customHeight="1">
      <c r="A61" s="95"/>
      <c r="B61" s="108"/>
      <c r="C61" s="55">
        <v>46</v>
      </c>
      <c r="D61" s="51" t="s">
        <v>101</v>
      </c>
      <c r="E61" s="60" t="s">
        <v>152</v>
      </c>
      <c r="F61" s="51"/>
      <c r="G61" s="51"/>
      <c r="H61" s="51"/>
      <c r="I61" s="51"/>
      <c r="J61" s="51"/>
      <c r="K61" s="51">
        <v>2</v>
      </c>
      <c r="L61" s="51"/>
      <c r="M61" s="51"/>
      <c r="N61" s="51">
        <v>2</v>
      </c>
      <c r="O61" s="51">
        <v>32</v>
      </c>
      <c r="P61" s="51">
        <v>32</v>
      </c>
      <c r="Q61" s="51"/>
      <c r="R61" s="50" t="s">
        <v>153</v>
      </c>
      <c r="S61" s="51" t="s">
        <v>154</v>
      </c>
    </row>
    <row r="62" spans="1:19" ht="34.15" customHeight="1">
      <c r="A62" s="95"/>
      <c r="B62" s="108"/>
      <c r="C62" s="55">
        <v>47</v>
      </c>
      <c r="D62" s="55" t="s">
        <v>155</v>
      </c>
      <c r="E62" s="60" t="s">
        <v>175</v>
      </c>
      <c r="F62" s="50"/>
      <c r="G62" s="50"/>
      <c r="H62" s="50"/>
      <c r="I62" s="50"/>
      <c r="J62" s="50"/>
      <c r="K62" s="50" t="s">
        <v>92</v>
      </c>
      <c r="L62" s="50"/>
      <c r="M62" s="50"/>
      <c r="N62" s="50">
        <v>2</v>
      </c>
      <c r="O62" s="50">
        <v>32</v>
      </c>
      <c r="P62" s="50">
        <v>16</v>
      </c>
      <c r="Q62" s="50">
        <v>16</v>
      </c>
      <c r="R62" s="50" t="s">
        <v>131</v>
      </c>
      <c r="S62" s="50" t="s">
        <v>138</v>
      </c>
    </row>
    <row r="63" spans="1:19" ht="36">
      <c r="A63" s="95"/>
      <c r="B63" s="108"/>
      <c r="C63" s="55">
        <v>48</v>
      </c>
      <c r="D63" s="25" t="s">
        <v>48</v>
      </c>
      <c r="E63" s="34" t="s">
        <v>84</v>
      </c>
      <c r="F63" s="25"/>
      <c r="G63" s="11"/>
      <c r="H63" s="11"/>
      <c r="I63" s="11"/>
      <c r="J63" s="55"/>
      <c r="K63" s="25">
        <v>3</v>
      </c>
      <c r="L63" s="54"/>
      <c r="M63" s="11"/>
      <c r="N63" s="11">
        <v>3</v>
      </c>
      <c r="O63" s="11">
        <f>N63*16</f>
        <v>48</v>
      </c>
      <c r="P63" s="11">
        <f>N63*16</f>
        <v>48</v>
      </c>
      <c r="Q63" s="11"/>
      <c r="R63" s="11" t="s">
        <v>131</v>
      </c>
      <c r="S63" s="55" t="s">
        <v>81</v>
      </c>
    </row>
    <row r="64" spans="1:19" ht="37.5" customHeight="1">
      <c r="A64" s="95"/>
      <c r="B64" s="108"/>
      <c r="C64" s="55">
        <v>49</v>
      </c>
      <c r="D64" s="39" t="s">
        <v>95</v>
      </c>
      <c r="E64" s="41" t="s">
        <v>94</v>
      </c>
      <c r="F64" s="39"/>
      <c r="G64" s="39"/>
      <c r="H64" s="39"/>
      <c r="I64" s="39"/>
      <c r="J64" s="39"/>
      <c r="K64" s="39">
        <v>2</v>
      </c>
      <c r="L64" s="39"/>
      <c r="M64" s="39"/>
      <c r="N64" s="39">
        <v>2</v>
      </c>
      <c r="O64" s="39">
        <v>32</v>
      </c>
      <c r="P64" s="39">
        <v>32</v>
      </c>
      <c r="Q64" s="39"/>
      <c r="R64" s="40" t="s">
        <v>93</v>
      </c>
      <c r="S64" s="39" t="s">
        <v>139</v>
      </c>
    </row>
    <row r="65" spans="1:20" ht="37.5" customHeight="1">
      <c r="A65" s="95"/>
      <c r="B65" s="108"/>
      <c r="C65" s="55">
        <v>50</v>
      </c>
      <c r="D65" s="55" t="s">
        <v>45</v>
      </c>
      <c r="E65" s="22" t="s">
        <v>89</v>
      </c>
      <c r="F65" s="54"/>
      <c r="G65" s="54"/>
      <c r="H65" s="54"/>
      <c r="I65" s="55"/>
      <c r="J65" s="54"/>
      <c r="K65" s="55"/>
      <c r="L65" s="54">
        <v>2</v>
      </c>
      <c r="M65" s="54"/>
      <c r="N65" s="54">
        <v>2</v>
      </c>
      <c r="O65" s="54">
        <v>32</v>
      </c>
      <c r="P65" s="54">
        <v>32</v>
      </c>
      <c r="Q65" s="54"/>
      <c r="R65" s="58" t="s">
        <v>136</v>
      </c>
      <c r="S65" s="55" t="s">
        <v>81</v>
      </c>
    </row>
    <row r="66" spans="1:20" s="141" customFormat="1" ht="37.5" customHeight="1">
      <c r="A66" s="95"/>
      <c r="B66" s="108"/>
      <c r="C66" s="51">
        <v>51</v>
      </c>
      <c r="D66" s="50" t="s">
        <v>50</v>
      </c>
      <c r="E66" s="60" t="s">
        <v>86</v>
      </c>
      <c r="F66" s="50"/>
      <c r="G66" s="50"/>
      <c r="H66" s="50"/>
      <c r="I66" s="50"/>
      <c r="J66" s="51"/>
      <c r="K66" s="51"/>
      <c r="L66" s="51">
        <v>2</v>
      </c>
      <c r="M66" s="51"/>
      <c r="N66" s="51">
        <v>1</v>
      </c>
      <c r="O66" s="51">
        <v>16</v>
      </c>
      <c r="P66" s="51">
        <v>16</v>
      </c>
      <c r="Q66" s="51"/>
      <c r="R66" s="50" t="s">
        <v>131</v>
      </c>
      <c r="S66" s="50" t="s">
        <v>112</v>
      </c>
    </row>
    <row r="67" spans="1:20" ht="36.75" customHeight="1">
      <c r="A67" s="95"/>
      <c r="B67" s="108"/>
      <c r="C67" s="55">
        <v>52</v>
      </c>
      <c r="D67" s="54" t="s">
        <v>52</v>
      </c>
      <c r="E67" s="34" t="s">
        <v>87</v>
      </c>
      <c r="F67" s="23"/>
      <c r="G67" s="23"/>
      <c r="H67" s="23"/>
      <c r="I67" s="35"/>
      <c r="J67" s="11"/>
      <c r="K67" s="63"/>
      <c r="L67" s="11">
        <v>2</v>
      </c>
      <c r="M67" s="11"/>
      <c r="N67" s="11">
        <v>2</v>
      </c>
      <c r="O67" s="11">
        <f>N67*16</f>
        <v>32</v>
      </c>
      <c r="P67" s="11">
        <f>N67*16</f>
        <v>32</v>
      </c>
      <c r="Q67" s="11"/>
      <c r="R67" s="58" t="s">
        <v>131</v>
      </c>
      <c r="S67" s="11" t="s">
        <v>81</v>
      </c>
    </row>
    <row r="68" spans="1:20" ht="35.25">
      <c r="A68" s="95"/>
      <c r="B68" s="108"/>
      <c r="C68" s="55">
        <v>53</v>
      </c>
      <c r="D68" s="40" t="s">
        <v>96</v>
      </c>
      <c r="E68" s="22" t="s">
        <v>82</v>
      </c>
      <c r="F68" s="54"/>
      <c r="G68" s="54"/>
      <c r="H68" s="54"/>
      <c r="I68" s="54"/>
      <c r="J68" s="54"/>
      <c r="K68" s="54"/>
      <c r="L68" s="54">
        <v>3</v>
      </c>
      <c r="M68" s="54"/>
      <c r="N68" s="54">
        <v>3</v>
      </c>
      <c r="O68" s="54">
        <v>48</v>
      </c>
      <c r="P68" s="54">
        <v>48</v>
      </c>
      <c r="Q68" s="54"/>
      <c r="R68" s="56" t="s">
        <v>133</v>
      </c>
      <c r="S68" s="54" t="s">
        <v>35</v>
      </c>
    </row>
    <row r="69" spans="1:20" ht="39.75" customHeight="1">
      <c r="A69" s="95"/>
      <c r="B69" s="109"/>
      <c r="C69" s="55">
        <v>54</v>
      </c>
      <c r="D69" s="51" t="s">
        <v>102</v>
      </c>
      <c r="E69" s="61" t="s">
        <v>113</v>
      </c>
      <c r="F69" s="52"/>
      <c r="G69" s="52"/>
      <c r="H69" s="52"/>
      <c r="I69" s="52"/>
      <c r="J69" s="53"/>
      <c r="K69" s="52"/>
      <c r="L69" s="53" t="s">
        <v>92</v>
      </c>
      <c r="M69" s="53"/>
      <c r="N69" s="53">
        <v>2</v>
      </c>
      <c r="O69" s="53">
        <v>32</v>
      </c>
      <c r="P69" s="53">
        <v>16</v>
      </c>
      <c r="Q69" s="53">
        <v>16</v>
      </c>
      <c r="R69" s="53" t="s">
        <v>140</v>
      </c>
      <c r="S69" s="51" t="s">
        <v>138</v>
      </c>
    </row>
    <row r="70" spans="1:20" ht="39" customHeight="1">
      <c r="A70" s="95"/>
      <c r="B70" s="91" t="s">
        <v>114</v>
      </c>
      <c r="C70" s="92"/>
      <c r="D70" s="92"/>
      <c r="E70" s="93"/>
      <c r="F70" s="8">
        <v>0</v>
      </c>
      <c r="G70" s="8">
        <v>0</v>
      </c>
      <c r="H70" s="8">
        <v>0</v>
      </c>
      <c r="I70" s="8">
        <v>0</v>
      </c>
      <c r="J70" s="9">
        <v>11</v>
      </c>
      <c r="K70" s="9">
        <v>15</v>
      </c>
      <c r="L70" s="9">
        <v>11</v>
      </c>
      <c r="M70" s="8">
        <v>0</v>
      </c>
      <c r="N70" s="9">
        <f>SUM(N53:N69)</f>
        <v>36</v>
      </c>
      <c r="O70" s="9">
        <f t="shared" ref="O70:Q70" si="2">SUM(O53:O69)</f>
        <v>576</v>
      </c>
      <c r="P70" s="9">
        <f t="shared" si="2"/>
        <v>512</v>
      </c>
      <c r="Q70" s="9">
        <f t="shared" si="2"/>
        <v>64</v>
      </c>
      <c r="R70" s="57"/>
      <c r="S70" s="55"/>
    </row>
    <row r="71" spans="1:20" ht="39" customHeight="1">
      <c r="A71" s="95"/>
      <c r="B71" s="91" t="s">
        <v>156</v>
      </c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3"/>
    </row>
    <row r="72" spans="1:20" ht="39" customHeight="1">
      <c r="A72" s="95"/>
      <c r="B72" s="106" t="s">
        <v>115</v>
      </c>
      <c r="C72" s="97" t="s">
        <v>157</v>
      </c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9"/>
    </row>
    <row r="73" spans="1:20" ht="15" customHeight="1">
      <c r="A73" s="95"/>
      <c r="B73" s="106"/>
      <c r="C73" s="100"/>
      <c r="D73" s="101"/>
      <c r="E73" s="101"/>
      <c r="F73" s="101"/>
      <c r="G73" s="101"/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2"/>
    </row>
    <row r="74" spans="1:20" ht="39" hidden="1" customHeight="1">
      <c r="A74" s="95"/>
      <c r="B74" s="106"/>
      <c r="C74" s="100"/>
      <c r="D74" s="101"/>
      <c r="E74" s="101"/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2"/>
    </row>
    <row r="75" spans="1:20" ht="39" hidden="1" customHeight="1">
      <c r="A75" s="95"/>
      <c r="B75" s="106"/>
      <c r="C75" s="103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5"/>
    </row>
    <row r="76" spans="1:20" ht="23.25" customHeight="1">
      <c r="A76" s="96"/>
      <c r="B76" s="28"/>
      <c r="C76" s="92" t="s">
        <v>158</v>
      </c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3"/>
    </row>
    <row r="77" spans="1:20" s="59" customFormat="1" ht="25.5" customHeight="1">
      <c r="A77" s="91" t="s">
        <v>159</v>
      </c>
      <c r="B77" s="92"/>
      <c r="C77" s="92"/>
      <c r="D77" s="92"/>
      <c r="E77" s="93"/>
      <c r="F77" s="68">
        <f t="shared" ref="F77:Q77" si="3">F70+F51+F45+F34+F27</f>
        <v>23</v>
      </c>
      <c r="G77" s="68">
        <f t="shared" si="3"/>
        <v>26</v>
      </c>
      <c r="H77" s="68">
        <f t="shared" si="3"/>
        <v>21</v>
      </c>
      <c r="I77" s="68">
        <f t="shared" si="3"/>
        <v>18</v>
      </c>
      <c r="J77" s="68">
        <f t="shared" si="3"/>
        <v>20</v>
      </c>
      <c r="K77" s="68">
        <f t="shared" si="3"/>
        <v>23</v>
      </c>
      <c r="L77" s="68">
        <f t="shared" si="3"/>
        <v>11</v>
      </c>
      <c r="M77" s="68">
        <f t="shared" si="3"/>
        <v>0</v>
      </c>
      <c r="N77" s="68">
        <f t="shared" si="3"/>
        <v>146</v>
      </c>
      <c r="O77" s="68">
        <f t="shared" si="3"/>
        <v>2452</v>
      </c>
      <c r="P77" s="68">
        <f t="shared" si="3"/>
        <v>2276</v>
      </c>
      <c r="Q77" s="68">
        <f t="shared" si="3"/>
        <v>112</v>
      </c>
      <c r="R77" s="68"/>
      <c r="S77" s="68"/>
      <c r="T77" s="69"/>
    </row>
  </sheetData>
  <autoFilter ref="A3:S77" xr:uid="{00000000-0009-0000-0000-000000000000}"/>
  <mergeCells count="45">
    <mergeCell ref="C51:E51"/>
    <mergeCell ref="B28:B33"/>
    <mergeCell ref="C28:E28"/>
    <mergeCell ref="C32:E32"/>
    <mergeCell ref="C29:E29"/>
    <mergeCell ref="C30:E30"/>
    <mergeCell ref="C31:E31"/>
    <mergeCell ref="C33:E33"/>
    <mergeCell ref="F33:L33"/>
    <mergeCell ref="B71:S71"/>
    <mergeCell ref="B4:B27"/>
    <mergeCell ref="A1:S1"/>
    <mergeCell ref="R2:R3"/>
    <mergeCell ref="S2:S3"/>
    <mergeCell ref="F2:M2"/>
    <mergeCell ref="N2:N3"/>
    <mergeCell ref="A2:A3"/>
    <mergeCell ref="O2:O3"/>
    <mergeCell ref="P2:Q2"/>
    <mergeCell ref="B2:B3"/>
    <mergeCell ref="E2:E3"/>
    <mergeCell ref="C2:C3"/>
    <mergeCell ref="D2:D3"/>
    <mergeCell ref="A4:A34"/>
    <mergeCell ref="F9:M9"/>
    <mergeCell ref="C27:E27"/>
    <mergeCell ref="F28:L28"/>
    <mergeCell ref="F29:L29"/>
    <mergeCell ref="F32:L32"/>
    <mergeCell ref="P28:S33"/>
    <mergeCell ref="F30:L30"/>
    <mergeCell ref="F31:L31"/>
    <mergeCell ref="A77:E77"/>
    <mergeCell ref="A35:A52"/>
    <mergeCell ref="A53:A76"/>
    <mergeCell ref="C76:S76"/>
    <mergeCell ref="C72:S75"/>
    <mergeCell ref="B70:E70"/>
    <mergeCell ref="B72:B75"/>
    <mergeCell ref="B53:B69"/>
    <mergeCell ref="B35:B45"/>
    <mergeCell ref="C45:E45"/>
    <mergeCell ref="B52:E52"/>
    <mergeCell ref="B46:B51"/>
    <mergeCell ref="C34:E34"/>
  </mergeCells>
  <phoneticPr fontId="1" type="noConversion"/>
  <printOptions horizontalCentered="1"/>
  <pageMargins left="0.59055118110236227" right="0.59055118110236227" top="1.1023622047244095" bottom="1.1023622047244095" header="0.39370078740157483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10:O31"/>
  <sheetViews>
    <sheetView workbookViewId="0">
      <selection activeCell="O11" sqref="O11:O30"/>
    </sheetView>
  </sheetViews>
  <sheetFormatPr defaultColWidth="8.875" defaultRowHeight="14.25"/>
  <sheetData>
    <row r="10" spans="6:15" ht="15" thickBot="1"/>
    <row r="11" spans="6:15" ht="15" thickBot="1">
      <c r="O11" s="48">
        <v>2</v>
      </c>
    </row>
    <row r="12" spans="6:15" ht="15" thickBot="1">
      <c r="O12" s="13">
        <v>3</v>
      </c>
    </row>
    <row r="13" spans="6:15" ht="15.75" thickTop="1" thickBot="1">
      <c r="F13" s="43">
        <v>59</v>
      </c>
      <c r="G13" s="45">
        <f>F13/132</f>
        <v>0.44696969696969696</v>
      </c>
      <c r="O13" s="13">
        <v>3</v>
      </c>
    </row>
    <row r="14" spans="6:15" ht="15" thickBot="1">
      <c r="F14" s="15">
        <v>28</v>
      </c>
      <c r="G14" s="45">
        <f t="shared" ref="G14:G18" si="0">F14/132</f>
        <v>0.21212121212121213</v>
      </c>
      <c r="O14" s="13">
        <v>4</v>
      </c>
    </row>
    <row r="15" spans="6:15" ht="15" thickBot="1">
      <c r="F15" s="15">
        <v>14</v>
      </c>
      <c r="G15" s="45">
        <f t="shared" si="0"/>
        <v>0.10606060606060606</v>
      </c>
      <c r="O15" s="13">
        <v>4</v>
      </c>
    </row>
    <row r="16" spans="6:15" ht="15" thickBot="1">
      <c r="F16" s="15">
        <v>21</v>
      </c>
      <c r="G16" s="45">
        <f t="shared" si="0"/>
        <v>0.15909090909090909</v>
      </c>
      <c r="O16" s="13">
        <v>2</v>
      </c>
    </row>
    <row r="17" spans="6:15" ht="15" thickBot="1">
      <c r="F17" s="15">
        <v>10</v>
      </c>
      <c r="G17" s="45">
        <f t="shared" si="0"/>
        <v>7.575757575757576E-2</v>
      </c>
      <c r="O17" s="13">
        <v>2</v>
      </c>
    </row>
    <row r="18" spans="6:15" ht="15" thickBot="1">
      <c r="F18" s="44">
        <v>132</v>
      </c>
      <c r="G18" s="45">
        <f t="shared" si="0"/>
        <v>1</v>
      </c>
      <c r="O18" s="13">
        <v>1</v>
      </c>
    </row>
    <row r="19" spans="6:15" ht="15.75" thickTop="1" thickBot="1">
      <c r="O19" s="13">
        <v>1</v>
      </c>
    </row>
    <row r="20" spans="6:15" ht="15" thickBot="1">
      <c r="O20" s="13">
        <v>1</v>
      </c>
    </row>
    <row r="21" spans="6:15" ht="15" thickBot="1">
      <c r="O21" s="13">
        <v>1</v>
      </c>
    </row>
    <row r="22" spans="6:15" ht="15" thickBot="1">
      <c r="O22" s="13">
        <v>1</v>
      </c>
    </row>
    <row r="23" spans="6:15" ht="15" thickBot="1">
      <c r="O23" s="15">
        <v>2</v>
      </c>
    </row>
    <row r="24" spans="6:15" ht="15" thickBot="1">
      <c r="O24" s="15">
        <v>1</v>
      </c>
    </row>
    <row r="25" spans="6:15" ht="15" thickBot="1">
      <c r="O25" s="15">
        <v>1</v>
      </c>
    </row>
    <row r="26" spans="6:15" ht="15" thickBot="1">
      <c r="O26" s="15">
        <v>1</v>
      </c>
    </row>
    <row r="27" spans="6:15" ht="15" thickBot="1">
      <c r="J27">
        <v>59</v>
      </c>
      <c r="O27" s="15">
        <v>1</v>
      </c>
    </row>
    <row r="28" spans="6:15" ht="15" thickBot="1">
      <c r="J28">
        <v>14</v>
      </c>
      <c r="O28" s="15">
        <v>1</v>
      </c>
    </row>
    <row r="29" spans="6:15" ht="15" thickBot="1">
      <c r="J29">
        <v>28</v>
      </c>
      <c r="O29" s="15">
        <v>1</v>
      </c>
    </row>
    <row r="30" spans="6:15" ht="15" thickBot="1">
      <c r="J30">
        <v>14</v>
      </c>
      <c r="O30" s="16"/>
    </row>
    <row r="31" spans="6:15" ht="15" thickTop="1">
      <c r="J31">
        <v>21</v>
      </c>
    </row>
  </sheetData>
  <phoneticPr fontId="4" type="noConversion"/>
  <pageMargins left="0.75" right="0.75" top="1" bottom="1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O26"/>
  <sheetViews>
    <sheetView workbookViewId="0">
      <selection activeCell="O16" sqref="O16"/>
    </sheetView>
  </sheetViews>
  <sheetFormatPr defaultColWidth="8.875" defaultRowHeight="14.25"/>
  <sheetData>
    <row r="2" spans="3:15">
      <c r="C2">
        <v>2</v>
      </c>
      <c r="D2">
        <v>32</v>
      </c>
      <c r="G2" s="4">
        <v>2</v>
      </c>
      <c r="K2" s="2">
        <v>2</v>
      </c>
    </row>
    <row r="3" spans="3:15">
      <c r="C3">
        <v>2</v>
      </c>
      <c r="D3">
        <v>32</v>
      </c>
      <c r="G3" s="2">
        <v>2</v>
      </c>
      <c r="K3" s="2">
        <v>1</v>
      </c>
    </row>
    <row r="4" spans="3:15">
      <c r="C4">
        <v>2</v>
      </c>
      <c r="D4">
        <v>32</v>
      </c>
      <c r="G4" s="2">
        <v>2</v>
      </c>
      <c r="K4" s="2">
        <v>4</v>
      </c>
    </row>
    <row r="5" spans="3:15">
      <c r="C5">
        <v>2</v>
      </c>
      <c r="D5">
        <v>32</v>
      </c>
      <c r="G5" s="2">
        <v>2</v>
      </c>
      <c r="K5" s="2">
        <v>2</v>
      </c>
    </row>
    <row r="6" spans="3:15">
      <c r="C6">
        <v>2</v>
      </c>
      <c r="D6">
        <v>32</v>
      </c>
      <c r="G6" s="2">
        <v>2</v>
      </c>
      <c r="K6" s="2">
        <v>1</v>
      </c>
    </row>
    <row r="7" spans="3:15" ht="15" thickBot="1">
      <c r="C7">
        <v>2</v>
      </c>
      <c r="D7">
        <v>32</v>
      </c>
      <c r="G7" s="2">
        <v>2</v>
      </c>
      <c r="K7" s="2">
        <v>2</v>
      </c>
    </row>
    <row r="8" spans="3:15" ht="15.75" thickTop="1" thickBot="1">
      <c r="C8">
        <v>2</v>
      </c>
      <c r="D8">
        <v>32</v>
      </c>
      <c r="G8" s="2">
        <v>2</v>
      </c>
      <c r="K8" s="2">
        <v>6</v>
      </c>
      <c r="M8" s="12">
        <v>53</v>
      </c>
      <c r="N8">
        <f>M8/M15</f>
        <v>0.38405797101449274</v>
      </c>
      <c r="O8" s="12">
        <v>38</v>
      </c>
    </row>
    <row r="9" spans="3:15" ht="15" thickBot="1">
      <c r="C9">
        <v>2</v>
      </c>
      <c r="D9">
        <v>32</v>
      </c>
      <c r="G9" s="2">
        <v>2</v>
      </c>
      <c r="K9" s="2">
        <v>6</v>
      </c>
      <c r="M9" s="13">
        <v>24</v>
      </c>
      <c r="N9">
        <f>M9/138</f>
        <v>0.17391304347826086</v>
      </c>
      <c r="O9" s="13">
        <v>17</v>
      </c>
    </row>
    <row r="10" spans="3:15" ht="15" thickBot="1">
      <c r="C10">
        <v>2</v>
      </c>
      <c r="D10">
        <v>32</v>
      </c>
      <c r="G10" s="2">
        <v>2</v>
      </c>
      <c r="K10" s="2">
        <v>2</v>
      </c>
      <c r="M10" s="13">
        <v>20</v>
      </c>
      <c r="N10">
        <f t="shared" ref="N10:N15" si="0">M10/138</f>
        <v>0.14492753623188406</v>
      </c>
      <c r="O10" s="13">
        <v>15</v>
      </c>
    </row>
    <row r="11" spans="3:15" ht="15" thickBot="1">
      <c r="C11">
        <v>2</v>
      </c>
      <c r="D11">
        <v>32</v>
      </c>
      <c r="G11" s="2">
        <v>2</v>
      </c>
      <c r="K11" s="2">
        <v>5</v>
      </c>
      <c r="M11" s="14">
        <v>4</v>
      </c>
      <c r="N11">
        <f t="shared" si="0"/>
        <v>2.8985507246376812E-2</v>
      </c>
      <c r="O11" s="14">
        <v>3</v>
      </c>
    </row>
    <row r="12" spans="3:15" ht="15" thickBot="1">
      <c r="C12">
        <v>2</v>
      </c>
      <c r="D12">
        <v>32</v>
      </c>
      <c r="G12" s="2">
        <v>2</v>
      </c>
      <c r="K12" s="2">
        <v>5</v>
      </c>
      <c r="M12" s="15">
        <v>17</v>
      </c>
      <c r="N12">
        <f t="shared" si="0"/>
        <v>0.12318840579710146</v>
      </c>
      <c r="O12" s="13">
        <v>12</v>
      </c>
    </row>
    <row r="13" spans="3:15" ht="15" thickBot="1">
      <c r="C13">
        <v>3</v>
      </c>
      <c r="D13">
        <v>48</v>
      </c>
      <c r="G13" s="2">
        <v>3</v>
      </c>
      <c r="K13" s="2">
        <v>3</v>
      </c>
      <c r="M13" s="13">
        <v>14</v>
      </c>
      <c r="N13">
        <f t="shared" si="0"/>
        <v>0.10144927536231885</v>
      </c>
      <c r="O13" s="13">
        <v>10</v>
      </c>
    </row>
    <row r="14" spans="3:15" ht="15" thickBot="1">
      <c r="C14">
        <v>2</v>
      </c>
      <c r="D14">
        <v>32</v>
      </c>
      <c r="G14" s="2">
        <v>2</v>
      </c>
      <c r="K14" s="2">
        <v>4</v>
      </c>
      <c r="M14" s="13">
        <v>6</v>
      </c>
      <c r="N14">
        <f t="shared" si="0"/>
        <v>4.3478260869565216E-2</v>
      </c>
      <c r="O14" s="17">
        <v>4</v>
      </c>
    </row>
    <row r="15" spans="3:15" ht="15" thickBot="1">
      <c r="C15">
        <v>2</v>
      </c>
      <c r="D15">
        <v>32</v>
      </c>
      <c r="G15" s="2">
        <v>2</v>
      </c>
      <c r="K15" s="2">
        <v>2</v>
      </c>
      <c r="M15" s="16">
        <v>138</v>
      </c>
      <c r="N15">
        <f t="shared" si="0"/>
        <v>1</v>
      </c>
      <c r="O15">
        <f>SUM(O8:O14)</f>
        <v>99</v>
      </c>
    </row>
    <row r="16" spans="3:15" ht="15" thickTop="1">
      <c r="C16">
        <v>2</v>
      </c>
      <c r="D16">
        <v>32</v>
      </c>
      <c r="G16" s="2">
        <v>2</v>
      </c>
      <c r="K16" s="2">
        <v>2</v>
      </c>
    </row>
    <row r="17" spans="3:11">
      <c r="C17">
        <v>2</v>
      </c>
      <c r="D17">
        <v>32</v>
      </c>
      <c r="G17" s="2">
        <v>2</v>
      </c>
      <c r="K17" s="2">
        <v>2</v>
      </c>
    </row>
    <row r="18" spans="3:11">
      <c r="C18">
        <v>2</v>
      </c>
      <c r="D18">
        <v>32</v>
      </c>
      <c r="G18" s="2">
        <v>2</v>
      </c>
      <c r="K18" s="2">
        <v>2</v>
      </c>
    </row>
    <row r="19" spans="3:11">
      <c r="C19">
        <v>2</v>
      </c>
      <c r="D19">
        <v>32</v>
      </c>
      <c r="G19" s="2">
        <v>2</v>
      </c>
      <c r="K19" s="2">
        <v>3</v>
      </c>
    </row>
    <row r="20" spans="3:11">
      <c r="C20">
        <v>2</v>
      </c>
      <c r="D20">
        <v>32</v>
      </c>
      <c r="G20" s="2">
        <v>2</v>
      </c>
      <c r="K20" s="2">
        <v>3</v>
      </c>
    </row>
    <row r="21" spans="3:11">
      <c r="C21">
        <v>3</v>
      </c>
      <c r="D21">
        <v>48</v>
      </c>
      <c r="G21" s="2">
        <v>3</v>
      </c>
      <c r="K21" s="2">
        <v>2</v>
      </c>
    </row>
    <row r="22" spans="3:11">
      <c r="C22">
        <v>2</v>
      </c>
      <c r="D22">
        <v>32</v>
      </c>
      <c r="G22" s="2">
        <v>2</v>
      </c>
      <c r="K22">
        <f>SUM(K2:K21)</f>
        <v>59</v>
      </c>
    </row>
    <row r="23" spans="3:11">
      <c r="C23">
        <v>2</v>
      </c>
      <c r="D23">
        <v>32</v>
      </c>
      <c r="G23" s="2">
        <v>2</v>
      </c>
    </row>
    <row r="24" spans="3:11">
      <c r="C24">
        <v>2</v>
      </c>
      <c r="D24">
        <v>32</v>
      </c>
      <c r="G24" s="2">
        <v>2</v>
      </c>
    </row>
    <row r="25" spans="3:11">
      <c r="C25">
        <v>2</v>
      </c>
      <c r="D25">
        <v>32</v>
      </c>
      <c r="G25" s="2">
        <v>2</v>
      </c>
    </row>
    <row r="26" spans="3:11">
      <c r="C26">
        <f>SUM(C2:C25)</f>
        <v>50</v>
      </c>
      <c r="G26" s="6">
        <f>SUM(G2:G25)</f>
        <v>50</v>
      </c>
    </row>
  </sheetData>
  <phoneticPr fontId="6" type="noConversion"/>
  <pageMargins left="0.75" right="0.75" top="1" bottom="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 03金融学</vt:lpstr>
      <vt:lpstr>Sheet1</vt:lpstr>
      <vt:lpstr>Sheet2</vt:lpstr>
      <vt:lpstr>' 03金融学'!Print_Titles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2020-10-28T07:29:54Z</cp:lastPrinted>
  <dcterms:created xsi:type="dcterms:W3CDTF">2011-12-25T00:46:46Z</dcterms:created>
  <dcterms:modified xsi:type="dcterms:W3CDTF">2021-09-15T02:08:41Z</dcterms:modified>
</cp:coreProperties>
</file>