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工作\更正版人才培养方案21-23\"/>
    </mc:Choice>
  </mc:AlternateContent>
  <xr:revisionPtr revIDLastSave="0" documentId="13_ncr:1_{4C50F157-0DCA-4872-BF64-E8C425AECC2F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总表 + 拓展" sheetId="15" r:id="rId1"/>
  </sheets>
  <definedNames>
    <definedName name="_xlnm._FilterDatabase" localSheetId="0" hidden="1">'总表 + 拓展'!$A$2:$S$98</definedName>
    <definedName name="_xlnm.Print_Titles" localSheetId="0">'总表 + 拓展'!$1:$3</definedName>
  </definedNames>
  <calcPr calcId="191029"/>
</workbook>
</file>

<file path=xl/calcChain.xml><?xml version="1.0" encoding="utf-8"?>
<calcChain xmlns="http://schemas.openxmlformats.org/spreadsheetml/2006/main">
  <c r="Q94" i="15" l="1"/>
  <c r="P94" i="15" l="1"/>
  <c r="N92" i="15"/>
  <c r="O92" i="15" s="1"/>
  <c r="N91" i="15"/>
  <c r="O91" i="15" s="1"/>
  <c r="N90" i="15"/>
  <c r="O90" i="15" s="1"/>
  <c r="N89" i="15"/>
  <c r="O89" i="15" s="1"/>
  <c r="O88" i="15"/>
  <c r="M94" i="15" l="1"/>
  <c r="I94" i="15"/>
  <c r="H94" i="15"/>
  <c r="G94" i="15"/>
  <c r="N87" i="15"/>
  <c r="O87" i="15" s="1"/>
  <c r="N86" i="15"/>
  <c r="O86" i="15" s="1"/>
  <c r="N85" i="15"/>
  <c r="O85" i="15" s="1"/>
  <c r="N84" i="15"/>
  <c r="O84" i="15" s="1"/>
  <c r="N83" i="15"/>
  <c r="O83" i="15" s="1"/>
  <c r="N82" i="15"/>
  <c r="O82" i="15" s="1"/>
  <c r="N80" i="15"/>
  <c r="O80" i="15" s="1"/>
  <c r="N79" i="15"/>
  <c r="Q77" i="15"/>
  <c r="P77" i="15"/>
  <c r="N75" i="15"/>
  <c r="O75" i="15" s="1"/>
  <c r="N74" i="15"/>
  <c r="O73" i="15"/>
  <c r="O72" i="15"/>
  <c r="O71" i="15"/>
  <c r="O69" i="15"/>
  <c r="O68" i="15"/>
  <c r="N67" i="15"/>
  <c r="O67" i="15" s="1"/>
  <c r="O66" i="15"/>
  <c r="O64" i="15"/>
  <c r="O63" i="15"/>
  <c r="O62" i="15"/>
  <c r="O61" i="15"/>
  <c r="N59" i="15"/>
  <c r="O59" i="15" s="1"/>
  <c r="O58" i="15"/>
  <c r="O57" i="15"/>
  <c r="O56" i="15"/>
  <c r="N55" i="15"/>
  <c r="O55" i="15" s="1"/>
  <c r="N54" i="15"/>
  <c r="O54" i="15" s="1"/>
  <c r="M50" i="15"/>
  <c r="L50" i="15"/>
  <c r="K50" i="15"/>
  <c r="J50" i="15"/>
  <c r="I50" i="15"/>
  <c r="H50" i="15"/>
  <c r="G50" i="15"/>
  <c r="F50" i="15"/>
  <c r="Q49" i="15"/>
  <c r="P49" i="15"/>
  <c r="N49" i="15"/>
  <c r="O48" i="15"/>
  <c r="O47" i="15"/>
  <c r="O46" i="15"/>
  <c r="O45" i="15"/>
  <c r="Q44" i="15"/>
  <c r="N37" i="15"/>
  <c r="O37" i="15" s="1"/>
  <c r="N43" i="15"/>
  <c r="O43" i="15" s="1"/>
  <c r="O42" i="15"/>
  <c r="O41" i="15"/>
  <c r="O40" i="15"/>
  <c r="O39" i="15"/>
  <c r="O38" i="15"/>
  <c r="N36" i="15"/>
  <c r="O36" i="15" s="1"/>
  <c r="N35" i="15"/>
  <c r="Q27" i="15"/>
  <c r="P27" i="15"/>
  <c r="M27" i="15"/>
  <c r="L27" i="15"/>
  <c r="K27" i="15"/>
  <c r="J27" i="15"/>
  <c r="O21" i="15"/>
  <c r="N19" i="15"/>
  <c r="O19" i="15" s="1"/>
  <c r="N18" i="15"/>
  <c r="O18" i="15" s="1"/>
  <c r="N17" i="15"/>
  <c r="O17" i="15" s="1"/>
  <c r="N16" i="15"/>
  <c r="O16" i="15" s="1"/>
  <c r="N15" i="15"/>
  <c r="O15" i="15" s="1"/>
  <c r="N14" i="15"/>
  <c r="O14" i="15" s="1"/>
  <c r="N13" i="15"/>
  <c r="O13" i="15" s="1"/>
  <c r="N12" i="15"/>
  <c r="O12" i="15" s="1"/>
  <c r="N11" i="15"/>
  <c r="O11" i="15" s="1"/>
  <c r="K101" i="15" l="1"/>
  <c r="K102" i="15"/>
  <c r="L102" i="15"/>
  <c r="L101" i="15"/>
  <c r="M102" i="15"/>
  <c r="M101" i="15"/>
  <c r="Q50" i="15"/>
  <c r="Q101" i="15" s="1"/>
  <c r="I102" i="15"/>
  <c r="I101" i="15"/>
  <c r="G102" i="15"/>
  <c r="G101" i="15"/>
  <c r="H102" i="15"/>
  <c r="H101" i="15"/>
  <c r="J102" i="15"/>
  <c r="J101" i="15"/>
  <c r="F102" i="15"/>
  <c r="F101" i="15"/>
  <c r="Q102" i="15"/>
  <c r="N77" i="15"/>
  <c r="N94" i="15"/>
  <c r="N27" i="15"/>
  <c r="O49" i="15"/>
  <c r="O79" i="15"/>
  <c r="O94" i="15" s="1"/>
  <c r="O74" i="15"/>
  <c r="O77" i="15" s="1"/>
  <c r="P50" i="15"/>
  <c r="N50" i="15"/>
  <c r="O27" i="15"/>
  <c r="O35" i="15"/>
  <c r="O50" i="15" l="1"/>
  <c r="P102" i="15"/>
  <c r="P101" i="15"/>
  <c r="N102" i="15"/>
  <c r="N101" i="15"/>
  <c r="O102" i="15"/>
  <c r="O101" i="15"/>
</calcChain>
</file>

<file path=xl/sharedStrings.xml><?xml version="1.0" encoding="utf-8"?>
<sst xmlns="http://schemas.openxmlformats.org/spreadsheetml/2006/main" count="365" uniqueCount="193">
  <si>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</si>
  <si>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</si>
  <si>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</si>
  <si>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</si>
  <si>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小计</t>
    <phoneticPr fontId="1" type="noConversion"/>
  </si>
  <si>
    <t>通识教育选修课</t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</si>
  <si>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</si>
  <si>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</si>
  <si>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</si>
  <si>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</si>
  <si>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</si>
  <si>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</si>
  <si>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</si>
  <si>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</si>
  <si>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</si>
  <si>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</si>
  <si>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</si>
  <si>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t>审美体验与艺术鉴赏</t>
    <phoneticPr fontId="1" type="noConversion"/>
  </si>
  <si>
    <t>创新创业与职业发展</t>
    <phoneticPr fontId="1" type="noConversion"/>
  </si>
  <si>
    <t>自然认知与科技文明</t>
    <phoneticPr fontId="1" type="noConversion"/>
  </si>
  <si>
    <t>语言与跨文化交流</t>
    <phoneticPr fontId="1" type="noConversion"/>
  </si>
  <si>
    <t>国学历史与哲学伦理</t>
    <phoneticPr fontId="1" type="noConversion"/>
  </si>
  <si>
    <t>法律基础与公民修养</t>
    <phoneticPr fontId="1" type="noConversion"/>
  </si>
  <si>
    <t>专业课程合计</t>
    <phoneticPr fontId="1" type="noConversion"/>
  </si>
  <si>
    <t>小计</t>
    <phoneticPr fontId="2" type="noConversion"/>
  </si>
  <si>
    <t>学科基础课（必修）</t>
    <phoneticPr fontId="1" type="noConversion"/>
  </si>
  <si>
    <t>专业提升课（选修）</t>
    <phoneticPr fontId="1" type="noConversion"/>
  </si>
  <si>
    <t>专业拓展课（选修）</t>
    <phoneticPr fontId="1" type="noConversion"/>
  </si>
  <si>
    <t>个性教育</t>
    <phoneticPr fontId="1" type="noConversion"/>
  </si>
  <si>
    <t>信息管理与信息系统（金融信息管理）专业本科学分制指导性教学计划表</t>
  </si>
  <si>
    <t>马克思主义学院</t>
  </si>
  <si>
    <t>PPE113</t>
  </si>
  <si>
    <t>PPE112</t>
  </si>
  <si>
    <t>学生处</t>
  </si>
  <si>
    <t>习近平新时代中国特色社会主义思想概论
Introduction to Xi Jinping Thought on Socialism with Chinese Characteristics for a New Era</t>
  </si>
  <si>
    <t>2+1</t>
  </si>
  <si>
    <t>PPE225</t>
  </si>
  <si>
    <t>PPE227</t>
  </si>
  <si>
    <t>CE111</t>
  </si>
  <si>
    <t>CE112</t>
  </si>
  <si>
    <t>CE223</t>
  </si>
  <si>
    <t>CE224</t>
  </si>
  <si>
    <t>PPE114</t>
  </si>
  <si>
    <t>MAT111</t>
  </si>
  <si>
    <t>MAT112</t>
  </si>
  <si>
    <t>MAT221</t>
  </si>
  <si>
    <t>MAT231</t>
  </si>
  <si>
    <t>MIS112</t>
  </si>
  <si>
    <t>1+2</t>
  </si>
  <si>
    <t>GEC111</t>
  </si>
  <si>
    <t>GEC112</t>
  </si>
  <si>
    <t>GEC213</t>
  </si>
  <si>
    <t>GEC214</t>
  </si>
  <si>
    <t>军事理论
Military Theory</t>
  </si>
  <si>
    <t>BC101</t>
  </si>
  <si>
    <t>MIS113</t>
  </si>
  <si>
    <t>MIS223</t>
  </si>
  <si>
    <t>2+2</t>
  </si>
  <si>
    <t>MAT333</t>
  </si>
  <si>
    <t>MIS227</t>
  </si>
  <si>
    <t>MIS225</t>
  </si>
  <si>
    <t>MIS226</t>
  </si>
  <si>
    <t>MIS302</t>
  </si>
  <si>
    <t>MIS453</t>
  </si>
  <si>
    <t>MIS306</t>
  </si>
  <si>
    <t>MIS345</t>
  </si>
  <si>
    <t>MIS341</t>
  </si>
  <si>
    <t>华侨
学院</t>
  </si>
  <si>
    <t>CFA202</t>
  </si>
  <si>
    <t>CFA304</t>
  </si>
  <si>
    <t>小计</t>
  </si>
  <si>
    <t>GE401</t>
  </si>
  <si>
    <t>MIS202</t>
  </si>
  <si>
    <t>Excel高阶应用实务
Excel Advanced Application Practices</t>
  </si>
  <si>
    <t>MIS301</t>
  </si>
  <si>
    <t>MIS311</t>
  </si>
  <si>
    <t>Photoshop应用
Application of Photoshop</t>
  </si>
  <si>
    <t>MIS221</t>
  </si>
  <si>
    <t>MIS222</t>
  </si>
  <si>
    <t>管理统计学
Management Statistics</t>
  </si>
  <si>
    <t>管理与商业导论                                    Introduction to Management and Business</t>
  </si>
  <si>
    <t>CFA101</t>
  </si>
  <si>
    <t>专业核心课（必修）</t>
  </si>
  <si>
    <r>
      <rPr>
        <b/>
        <sz val="9"/>
        <color theme="1"/>
        <rFont val="宋体"/>
        <family val="3"/>
        <charset val="134"/>
      </rPr>
      <t>小计</t>
    </r>
  </si>
  <si>
    <t>Python爬虫与数据分析
Python Crawler and Data Analysis</t>
  </si>
  <si>
    <t>Tableau可视化
Tableau Visualization</t>
  </si>
  <si>
    <t>学术写作与研究方法
Academic Writing and Research Methods</t>
  </si>
  <si>
    <t>金融数据分析实战
Financial Data Analysis Project Practice</t>
  </si>
  <si>
    <t>二：信息系统管理，至少选修8学分</t>
  </si>
  <si>
    <t>三：数据分析实战，至少选修13学分</t>
  </si>
  <si>
    <t>考试</t>
  </si>
  <si>
    <t>FI201</t>
  </si>
  <si>
    <t>MIS233</t>
  </si>
  <si>
    <t>MIS205</t>
  </si>
  <si>
    <t>MIS237</t>
  </si>
  <si>
    <t>MIS442</t>
  </si>
  <si>
    <t>考查</t>
  </si>
  <si>
    <t>MIS110</t>
  </si>
  <si>
    <t>MET101</t>
  </si>
  <si>
    <t>BC104</t>
  </si>
  <si>
    <t>MAT330</t>
  </si>
  <si>
    <t>*CFA104</t>
  </si>
  <si>
    <t>MIS314</t>
  </si>
  <si>
    <t>MIS414</t>
  </si>
  <si>
    <t>MIS412</t>
  </si>
  <si>
    <t>MAT411</t>
  </si>
  <si>
    <t>CFA105</t>
  </si>
  <si>
    <t>CFA204</t>
  </si>
  <si>
    <t>CFA205</t>
  </si>
  <si>
    <t>CFA305</t>
  </si>
  <si>
    <t>CFA306</t>
  </si>
  <si>
    <t>CFA307</t>
  </si>
  <si>
    <t>以上模块修选课根据证书班课程会有调整</t>
  </si>
  <si>
    <t>BC304</t>
  </si>
  <si>
    <t>FI312</t>
  </si>
  <si>
    <t>FI313</t>
  </si>
  <si>
    <t>0+1</t>
  </si>
  <si>
    <t>马克思主义学院</t>
    <phoneticPr fontId="1" type="noConversion"/>
  </si>
  <si>
    <t>考查</t>
    <phoneticPr fontId="1" type="noConversion"/>
  </si>
  <si>
    <t>不设学分限制，可在专业拓展课程库中选择，与本专业教学计划所列课程相似的课程不得选修</t>
  </si>
  <si>
    <t>个性教育至少选修够29学分，464学时</t>
  </si>
  <si>
    <t>GE125</t>
    <phoneticPr fontId="15" type="noConversion"/>
  </si>
  <si>
    <t>1.本部分课程包含线下课程与网络课程，其中线下课程修读不少于6学分；
2.与本专业教学计划所列课程相似的课程不得选修；
3.“四史”类课程至少修读1门.</t>
    <phoneticPr fontId="15" type="noConversion"/>
  </si>
  <si>
    <t>上述专业核心课中CFA班经济学修读带“*”的课程</t>
    <phoneticPr fontId="15" type="noConversion"/>
  </si>
  <si>
    <r>
      <rPr>
        <sz val="9"/>
        <color theme="1"/>
        <rFont val="宋体"/>
        <family val="3"/>
        <charset val="134"/>
      </rPr>
      <t>一：企业管理与金融分析，至少选修</t>
    </r>
    <r>
      <rPr>
        <sz val="9"/>
        <color theme="1"/>
        <rFont val="Times New Roman"/>
        <family val="1"/>
      </rPr>
      <t>8</t>
    </r>
    <r>
      <rPr>
        <sz val="9"/>
        <color theme="1"/>
        <rFont val="宋体"/>
        <family val="3"/>
        <charset val="134"/>
      </rPr>
      <t>学分</t>
    </r>
    <phoneticPr fontId="15" type="noConversion"/>
  </si>
  <si>
    <t>模块一 金融信息管理实验班</t>
    <phoneticPr fontId="15" type="noConversion"/>
  </si>
  <si>
    <t>金融信息管理实验班总计</t>
    <phoneticPr fontId="15" type="noConversion"/>
  </si>
  <si>
    <t>特许金融分析师证书班（CFA）</t>
    <phoneticPr fontId="15" type="noConversion"/>
  </si>
  <si>
    <r>
      <rPr>
        <sz val="9"/>
        <color theme="1"/>
        <rFont val="宋体"/>
        <family val="3"/>
        <charset val="134"/>
      </rPr>
      <t xml:space="preserve">*经济学
</t>
    </r>
    <r>
      <rPr>
        <sz val="9"/>
        <color theme="1"/>
        <rFont val="Times New Roman"/>
        <family val="1"/>
      </rPr>
      <t>Economics</t>
    </r>
    <phoneticPr fontId="15" type="noConversion"/>
  </si>
  <si>
    <r>
      <t>1-8</t>
    </r>
    <r>
      <rPr>
        <sz val="9"/>
        <color theme="1"/>
        <rFont val="宋体"/>
        <family val="1"/>
        <charset val="134"/>
      </rPr>
      <t>学期均安排课程</t>
    </r>
  </si>
  <si>
    <r>
      <rPr>
        <sz val="9"/>
        <color theme="1"/>
        <rFont val="宋体"/>
        <family val="3"/>
        <charset val="134"/>
      </rPr>
      <t xml:space="preserve">中国近现代史纲要
</t>
    </r>
    <r>
      <rPr>
        <sz val="9"/>
        <color theme="1"/>
        <rFont val="Times New Roman"/>
        <family val="1"/>
      </rPr>
      <t>The Compendium of Chinese Modern History</t>
    </r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</si>
  <si>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</si>
  <si>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</si>
  <si>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 xml:space="preserve">III
College English </t>
    </r>
    <r>
      <rPr>
        <sz val="9"/>
        <color theme="1"/>
        <rFont val="宋体"/>
        <family val="3"/>
        <charset val="134"/>
      </rPr>
      <t>Ⅲ</t>
    </r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</si>
  <si>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 xml:space="preserve">IV
College English </t>
    </r>
    <r>
      <rPr>
        <sz val="9"/>
        <color theme="1"/>
        <rFont val="宋体"/>
        <family val="3"/>
        <charset val="134"/>
      </rPr>
      <t>Ⅳ</t>
    </r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</si>
  <si>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Business Writing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</si>
  <si>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</si>
  <si>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</si>
  <si>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</si>
  <si>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r>
      <rPr>
        <sz val="9"/>
        <color theme="1"/>
        <rFont val="宋体"/>
        <family val="3"/>
        <charset val="134"/>
      </rPr>
      <t xml:space="preserve">概率论与数理统计
</t>
    </r>
    <r>
      <rPr>
        <sz val="9"/>
        <color theme="1"/>
        <rFont val="Times New Roman"/>
        <family val="1"/>
      </rPr>
      <t>Probabilities and Statistics</t>
    </r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</si>
  <si>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
Introduction to Computer Technology</t>
    </r>
  </si>
  <si>
    <r>
      <t>MS Office</t>
    </r>
    <r>
      <rPr>
        <sz val="9"/>
        <color theme="1"/>
        <rFont val="宋体"/>
        <family val="3"/>
        <charset val="134"/>
      </rPr>
      <t xml:space="preserve">高级应用
</t>
    </r>
    <r>
      <rPr>
        <sz val="9"/>
        <color theme="1"/>
        <rFont val="Times New Roman"/>
        <family val="1"/>
      </rPr>
      <t>Microsoft Office Application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</si>
  <si>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Physical Education I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</si>
  <si>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 xml:space="preserve">II
Physical Education </t>
    </r>
    <r>
      <rPr>
        <sz val="9"/>
        <color theme="1"/>
        <rFont val="宋体"/>
        <family val="3"/>
        <charset val="134"/>
      </rPr>
      <t>Ⅱ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</si>
  <si>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 xml:space="preserve">III
Physical Education </t>
    </r>
    <r>
      <rPr>
        <sz val="9"/>
        <color theme="1"/>
        <rFont val="宋体"/>
        <family val="3"/>
        <charset val="134"/>
      </rPr>
      <t>Ⅲ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</si>
  <si>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 xml:space="preserve">IV
Physical Education </t>
    </r>
    <r>
      <rPr>
        <sz val="9"/>
        <color theme="1"/>
        <rFont val="宋体"/>
        <family val="3"/>
        <charset val="134"/>
      </rPr>
      <t>Ⅳ</t>
    </r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</si>
  <si>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</si>
  <si>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  <phoneticPr fontId="1" type="noConversion"/>
  </si>
  <si>
    <r>
      <t xml:space="preserve">经济学
</t>
    </r>
    <r>
      <rPr>
        <sz val="9"/>
        <color theme="1"/>
        <rFont val="Times New Roman"/>
        <family val="1"/>
      </rPr>
      <t>Economics</t>
    </r>
  </si>
  <si>
    <r>
      <t xml:space="preserve">管理信息系统
</t>
    </r>
    <r>
      <rPr>
        <sz val="9"/>
        <color theme="1"/>
        <rFont val="Times New Roman"/>
        <family val="1"/>
      </rPr>
      <t xml:space="preserve"> Information Management System</t>
    </r>
  </si>
  <si>
    <r>
      <t xml:space="preserve">数据库
</t>
    </r>
    <r>
      <rPr>
        <sz val="9"/>
        <color theme="1"/>
        <rFont val="Times New Roman"/>
        <family val="1"/>
      </rPr>
      <t>Database systems</t>
    </r>
  </si>
  <si>
    <r>
      <t xml:space="preserve">计算机网络
</t>
    </r>
    <r>
      <rPr>
        <sz val="9"/>
        <color theme="1"/>
        <rFont val="Times New Roman"/>
        <family val="1"/>
      </rPr>
      <t>Computer Networking</t>
    </r>
  </si>
  <si>
    <r>
      <t xml:space="preserve">系统分析与设计
</t>
    </r>
    <r>
      <rPr>
        <sz val="9"/>
        <color theme="1"/>
        <rFont val="Times New Roman"/>
        <family val="1"/>
      </rPr>
      <t>Systems Analysis and Design</t>
    </r>
  </si>
  <si>
    <r>
      <t xml:space="preserve">运筹学
</t>
    </r>
    <r>
      <rPr>
        <sz val="9"/>
        <color theme="1"/>
        <rFont val="Times New Roman"/>
        <family val="1"/>
      </rPr>
      <t>Operations Research</t>
    </r>
  </si>
  <si>
    <r>
      <t xml:space="preserve">Java程序设计                                   </t>
    </r>
    <r>
      <rPr>
        <sz val="9"/>
        <color theme="1"/>
        <rFont val="Times New Roman"/>
        <family val="1"/>
      </rPr>
      <t xml:space="preserve"> Java Programming</t>
    </r>
  </si>
  <si>
    <r>
      <t xml:space="preserve">Python程序设计基础                                  Foundation of </t>
    </r>
    <r>
      <rPr>
        <sz val="9"/>
        <color theme="1"/>
        <rFont val="Times New Roman"/>
        <family val="1"/>
      </rPr>
      <t xml:space="preserve"> Python Programming</t>
    </r>
  </si>
  <si>
    <r>
      <t>Web</t>
    </r>
    <r>
      <rPr>
        <sz val="9"/>
        <color theme="1"/>
        <rFont val="宋体"/>
        <family val="3"/>
        <charset val="134"/>
      </rPr>
      <t xml:space="preserve">网页设计与编程
</t>
    </r>
    <r>
      <rPr>
        <sz val="9"/>
        <color theme="1"/>
        <rFont val="Times New Roman"/>
        <family val="1"/>
      </rPr>
      <t>Web Design and Programming</t>
    </r>
  </si>
  <si>
    <r>
      <rPr>
        <sz val="9"/>
        <color theme="1"/>
        <rFont val="宋体"/>
        <family val="3"/>
        <charset val="134"/>
      </rPr>
      <t xml:space="preserve">信息系统项目管理
</t>
    </r>
    <r>
      <rPr>
        <sz val="9"/>
        <color theme="1"/>
        <rFont val="Times New Roman"/>
        <family val="1"/>
      </rPr>
      <t>Information Systems Project Management</t>
    </r>
  </si>
  <si>
    <r>
      <rPr>
        <sz val="9"/>
        <color theme="1"/>
        <rFont val="宋体"/>
        <family val="3"/>
        <charset val="134"/>
      </rPr>
      <t xml:space="preserve">金融学
</t>
    </r>
    <r>
      <rPr>
        <sz val="9"/>
        <color theme="1"/>
        <rFont val="Times New Roman"/>
        <family val="1"/>
      </rPr>
      <t>Finance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</si>
  <si>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</si>
  <si>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 xml:space="preserve">市场营销
</t>
    </r>
    <r>
      <rPr>
        <sz val="9"/>
        <color theme="1"/>
        <rFont val="Times New Roman"/>
        <family val="1"/>
      </rPr>
      <t>Marketing</t>
    </r>
  </si>
  <si>
    <r>
      <t xml:space="preserve">电子商务
</t>
    </r>
    <r>
      <rPr>
        <sz val="9"/>
        <color theme="1"/>
        <rFont val="Times New Roman"/>
        <family val="1"/>
      </rPr>
      <t>Electronic Commerce</t>
    </r>
  </si>
  <si>
    <r>
      <rPr>
        <sz val="9"/>
        <color theme="1"/>
        <rFont val="宋体"/>
        <family val="3"/>
        <charset val="134"/>
      </rPr>
      <t xml:space="preserve">证券投资学
</t>
    </r>
    <r>
      <rPr>
        <sz val="9"/>
        <color theme="1"/>
        <rFont val="Times New Roman"/>
        <family val="1"/>
      </rPr>
      <t xml:space="preserve">Securities Investment </t>
    </r>
  </si>
  <si>
    <r>
      <t xml:space="preserve">公司金融
</t>
    </r>
    <r>
      <rPr>
        <sz val="9"/>
        <color theme="1"/>
        <rFont val="Times New Roman"/>
        <family val="1"/>
      </rPr>
      <t xml:space="preserve">Corporate Finance </t>
    </r>
  </si>
  <si>
    <r>
      <t xml:space="preserve">C语言编程
</t>
    </r>
    <r>
      <rPr>
        <sz val="9"/>
        <color theme="1"/>
        <rFont val="Times New Roman"/>
        <family val="1"/>
      </rPr>
      <t>Programming in C</t>
    </r>
  </si>
  <si>
    <r>
      <t xml:space="preserve">数据结构
</t>
    </r>
    <r>
      <rPr>
        <sz val="9"/>
        <color theme="1"/>
        <rFont val="Times New Roman"/>
        <family val="1"/>
      </rPr>
      <t>Data Structure</t>
    </r>
  </si>
  <si>
    <r>
      <t xml:space="preserve">高级数据库管理
</t>
    </r>
    <r>
      <rPr>
        <sz val="9"/>
        <color theme="1"/>
        <rFont val="Times New Roman"/>
        <family val="1"/>
      </rPr>
      <t xml:space="preserve">Advanced Database Management </t>
    </r>
  </si>
  <si>
    <r>
      <rPr>
        <sz val="9"/>
        <color theme="1"/>
        <rFont val="宋体"/>
        <family val="3"/>
        <charset val="134"/>
      </rPr>
      <t xml:space="preserve">金融应用程序设计
Financial </t>
    </r>
    <r>
      <rPr>
        <sz val="9"/>
        <color theme="1"/>
        <rFont val="Times New Roman"/>
        <family val="1"/>
      </rPr>
      <t>Application Programming Design</t>
    </r>
  </si>
  <si>
    <r>
      <rPr>
        <sz val="9"/>
        <color theme="1"/>
        <rFont val="宋体"/>
        <family val="3"/>
        <charset val="134"/>
      </rPr>
      <t xml:space="preserve">软件测试
</t>
    </r>
    <r>
      <rPr>
        <sz val="9"/>
        <color theme="1"/>
        <rFont val="Times New Roman"/>
        <family val="1"/>
      </rPr>
      <t>Software Testing</t>
    </r>
  </si>
  <si>
    <r>
      <rPr>
        <sz val="8"/>
        <color theme="1"/>
        <rFont val="宋体"/>
        <family val="3"/>
        <charset val="134"/>
      </rPr>
      <t>手机金融</t>
    </r>
    <r>
      <rPr>
        <sz val="8"/>
        <color theme="1"/>
        <rFont val="Times New Roman"/>
        <family val="1"/>
      </rPr>
      <t>App</t>
    </r>
    <r>
      <rPr>
        <sz val="8"/>
        <color theme="1"/>
        <rFont val="宋体"/>
        <family val="3"/>
        <charset val="134"/>
      </rPr>
      <t>开发</t>
    </r>
    <r>
      <rPr>
        <sz val="8"/>
        <color theme="1"/>
        <rFont val="Times New Roman"/>
        <family val="1"/>
      </rPr>
      <t xml:space="preserve">                                                                                                Mobile Phone Financial APP Development</t>
    </r>
  </si>
  <si>
    <r>
      <rPr>
        <sz val="8"/>
        <color theme="1"/>
        <rFont val="宋体"/>
        <family val="3"/>
        <charset val="134"/>
      </rPr>
      <t>高阶金融网站开发</t>
    </r>
    <r>
      <rPr>
        <sz val="8"/>
        <color theme="1"/>
        <rFont val="Times New Roman"/>
        <family val="1"/>
      </rPr>
      <t xml:space="preserve">                                                                                           Advanced Financial Website Development</t>
    </r>
  </si>
  <si>
    <r>
      <rPr>
        <sz val="9"/>
        <color theme="1"/>
        <rFont val="宋体"/>
        <family val="3"/>
        <charset val="134"/>
      </rPr>
      <t xml:space="preserve">金融数据分析软件应用
Financial </t>
    </r>
    <r>
      <rPr>
        <sz val="9"/>
        <color theme="1"/>
        <rFont val="Times New Roman"/>
        <family val="1"/>
      </rPr>
      <t>Data Analysis Software Application</t>
    </r>
  </si>
  <si>
    <r>
      <rPr>
        <sz val="9"/>
        <color theme="1"/>
        <rFont val="宋体"/>
        <family val="3"/>
        <charset val="134"/>
      </rPr>
      <t xml:space="preserve">数据科学
</t>
    </r>
    <r>
      <rPr>
        <sz val="9"/>
        <color theme="1"/>
        <rFont val="Times New Roman"/>
        <family val="1"/>
      </rPr>
      <t>Data Science</t>
    </r>
  </si>
  <si>
    <t>模块二 特许金融分析师证书班（CFA），至少选修29学分</t>
    <phoneticPr fontId="15" type="noConversion"/>
  </si>
  <si>
    <r>
      <t xml:space="preserve">会计学原理
</t>
    </r>
    <r>
      <rPr>
        <sz val="9"/>
        <color theme="1"/>
        <rFont val="Times New Roman"/>
        <family val="1"/>
      </rPr>
      <t>Principles of Accounting</t>
    </r>
  </si>
  <si>
    <r>
      <t xml:space="preserve">财务分析与报告 I
</t>
    </r>
    <r>
      <rPr>
        <sz val="9"/>
        <color theme="1"/>
        <rFont val="Times New Roman"/>
        <family val="1"/>
      </rPr>
      <t>Financial Reporting and Analysis I</t>
    </r>
  </si>
  <si>
    <r>
      <t xml:space="preserve">财务分析与报告 II
</t>
    </r>
    <r>
      <rPr>
        <sz val="9"/>
        <color theme="1"/>
        <rFont val="Times New Roman"/>
        <family val="1"/>
      </rPr>
      <t>Financial Reporting and Analysis II</t>
    </r>
  </si>
  <si>
    <r>
      <t xml:space="preserve">定量方法                                     </t>
    </r>
    <r>
      <rPr>
        <sz val="9"/>
        <color theme="1"/>
        <rFont val="Times New Roman"/>
        <family val="1"/>
      </rPr>
      <t>Quatitative Methods</t>
    </r>
  </si>
  <si>
    <r>
      <t xml:space="preserve">公司金融                                      </t>
    </r>
    <r>
      <rPr>
        <sz val="9"/>
        <color theme="1"/>
        <rFont val="Times New Roman"/>
        <family val="1"/>
      </rPr>
      <t xml:space="preserve"> Corporate Finance</t>
    </r>
  </si>
  <si>
    <r>
      <t xml:space="preserve">权益投资与投资组合管理                              </t>
    </r>
    <r>
      <rPr>
        <sz val="9"/>
        <color theme="1"/>
        <rFont val="Times New Roman"/>
        <family val="1"/>
      </rPr>
      <t xml:space="preserve">   Equity Investment and Portfolio Management</t>
    </r>
  </si>
  <si>
    <r>
      <t xml:space="preserve">固定收益证券                                     </t>
    </r>
    <r>
      <rPr>
        <sz val="9"/>
        <color theme="1"/>
        <rFont val="Times New Roman"/>
        <family val="1"/>
      </rPr>
      <t xml:space="preserve">     Fixed Income Securities</t>
    </r>
  </si>
  <si>
    <r>
      <t xml:space="preserve">道德与职业准则                                 </t>
    </r>
    <r>
      <rPr>
        <sz val="9"/>
        <color theme="1"/>
        <rFont val="Times New Roman"/>
        <family val="1"/>
      </rPr>
      <t>Ethical and Professional Standards</t>
    </r>
  </si>
  <si>
    <r>
      <t xml:space="preserve">衍生品与其他投资                                </t>
    </r>
    <r>
      <rPr>
        <sz val="9"/>
        <color theme="1"/>
        <rFont val="Times New Roman"/>
        <family val="1"/>
      </rPr>
      <t>Derivatives and Alternative Investments</t>
    </r>
  </si>
  <si>
    <t>PPE111</t>
    <phoneticPr fontId="1" type="noConversion"/>
  </si>
  <si>
    <r>
      <rPr>
        <sz val="9"/>
        <color theme="1"/>
        <rFont val="微软雅黑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Moral Education &amp; Principles of Law</t>
    </r>
    <phoneticPr fontId="1" type="noConversion"/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</si>
  <si>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The Mental Health of College Students</t>
    </r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</si>
  <si>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 xml:space="preserve">Introduction to Mao Zedong’ thoughts and Chinese Socialist Framework </t>
    </r>
  </si>
  <si>
    <t>PPE224</t>
    <phoneticPr fontId="1" type="noConversion"/>
  </si>
  <si>
    <r>
      <rPr>
        <sz val="9"/>
        <color theme="1"/>
        <rFont val="宋体"/>
        <family val="3"/>
        <charset val="134"/>
      </rPr>
      <t xml:space="preserve">马克思主义基本原理概论
</t>
    </r>
    <r>
      <rPr>
        <sz val="9"/>
        <color theme="1"/>
        <rFont val="Times New Roman"/>
        <family val="1"/>
      </rPr>
      <t>Principles of Marxism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</si>
  <si>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Situations and Policies</t>
    </r>
  </si>
  <si>
    <t>体育部</t>
    <phoneticPr fontId="15" type="noConversion"/>
  </si>
  <si>
    <r>
      <t xml:space="preserve">组织行为学
</t>
    </r>
    <r>
      <rPr>
        <sz val="9"/>
        <color theme="1"/>
        <rFont val="Times New Roman"/>
        <family val="1"/>
      </rPr>
      <t>Organizational Behavior</t>
    </r>
    <phoneticPr fontId="15" type="noConversion"/>
  </si>
  <si>
    <t>BOP311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</si>
</sst>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1"/>
      <charset val="134"/>
    </font>
    <font>
      <b/>
      <sz val="9"/>
      <color theme="1"/>
      <name val="宋体"/>
      <family val="1"/>
      <charset val="134"/>
    </font>
    <font>
      <sz val="9"/>
      <name val="宋体"/>
      <family val="3"/>
      <charset val="134"/>
    </font>
    <font>
      <sz val="9"/>
      <color theme="1"/>
      <name val="Times New Roman"/>
      <family val="3"/>
      <charset val="134"/>
    </font>
    <font>
      <sz val="8"/>
      <color theme="1"/>
      <name val="宋体"/>
      <family val="3"/>
      <charset val="134"/>
    </font>
    <font>
      <sz val="9"/>
      <color theme="1"/>
      <name val="微软雅黑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7" fillId="0" borderId="1" xfId="0" applyFont="1" applyFill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textRotation="255" wrapText="1" readingOrder="1"/>
    </xf>
    <xf numFmtId="0" fontId="4" fillId="0" borderId="1" xfId="0" applyFont="1" applyFill="1" applyBorder="1" applyAlignment="1">
      <alignment horizontal="center" vertical="center" textRotation="255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textRotation="255" wrapText="1"/>
    </xf>
    <xf numFmtId="0" fontId="4" fillId="0" borderId="14" xfId="0" applyFont="1" applyFill="1" applyBorder="1" applyAlignment="1">
      <alignment horizontal="center" vertical="center" textRotation="255" wrapText="1"/>
    </xf>
    <xf numFmtId="0" fontId="4" fillId="0" borderId="15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 readingOrder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2"/>
  <sheetViews>
    <sheetView tabSelected="1" topLeftCell="A76" zoomScale="110" zoomScaleNormal="110" workbookViewId="0">
      <selection activeCell="D89" sqref="D89"/>
    </sheetView>
  </sheetViews>
  <sheetFormatPr defaultColWidth="9" defaultRowHeight="13.5" x14ac:dyDescent="0.15"/>
  <cols>
    <col min="1" max="1" width="2.25" style="6" customWidth="1"/>
    <col min="2" max="2" width="2.875" style="6" customWidth="1"/>
    <col min="3" max="3" width="3" style="6" customWidth="1"/>
    <col min="4" max="4" width="7.125" style="6" customWidth="1"/>
    <col min="5" max="5" width="38.75" style="8" customWidth="1"/>
    <col min="6" max="11" width="3.5" style="6" customWidth="1"/>
    <col min="12" max="12" width="4.5" style="6" customWidth="1"/>
    <col min="13" max="13" width="3.5" style="6" customWidth="1"/>
    <col min="14" max="14" width="3.625" style="6" customWidth="1"/>
    <col min="15" max="15" width="4.25" style="6" customWidth="1"/>
    <col min="16" max="16" width="4.125" style="6" customWidth="1"/>
    <col min="17" max="17" width="3.875" style="6" customWidth="1"/>
    <col min="18" max="18" width="7.125" style="6" customWidth="1"/>
    <col min="19" max="19" width="3.875" style="6" customWidth="1"/>
    <col min="20" max="16384" width="9" style="5"/>
  </cols>
  <sheetData>
    <row r="1" spans="1:19" ht="24" customHeight="1" x14ac:dyDescent="0.15">
      <c r="A1" s="28" t="s">
        <v>29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25.5" customHeight="1" x14ac:dyDescent="0.15">
      <c r="A2" s="30" t="s">
        <v>0</v>
      </c>
      <c r="B2" s="31"/>
      <c r="C2" s="31" t="s">
        <v>6</v>
      </c>
      <c r="D2" s="31" t="s">
        <v>7</v>
      </c>
      <c r="E2" s="31" t="s">
        <v>8</v>
      </c>
      <c r="F2" s="32" t="s">
        <v>9</v>
      </c>
      <c r="G2" s="32"/>
      <c r="H2" s="32"/>
      <c r="I2" s="32"/>
      <c r="J2" s="32"/>
      <c r="K2" s="32"/>
      <c r="L2" s="32"/>
      <c r="M2" s="32"/>
      <c r="N2" s="31" t="s">
        <v>10</v>
      </c>
      <c r="O2" s="31" t="s">
        <v>11</v>
      </c>
      <c r="P2" s="32" t="s">
        <v>12</v>
      </c>
      <c r="Q2" s="32"/>
      <c r="R2" s="31" t="s">
        <v>13</v>
      </c>
      <c r="S2" s="31" t="s">
        <v>14</v>
      </c>
    </row>
    <row r="3" spans="1:19" ht="25.5" customHeight="1" x14ac:dyDescent="0.15">
      <c r="A3" s="31"/>
      <c r="B3" s="31"/>
      <c r="C3" s="32"/>
      <c r="D3" s="32"/>
      <c r="E3" s="32"/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32"/>
      <c r="O3" s="32"/>
      <c r="P3" s="14" t="s">
        <v>15</v>
      </c>
      <c r="Q3" s="14" t="s">
        <v>16</v>
      </c>
      <c r="R3" s="32"/>
      <c r="S3" s="32"/>
    </row>
    <row r="4" spans="1:19" ht="30" customHeight="1" x14ac:dyDescent="0.15">
      <c r="A4" s="35" t="s">
        <v>1</v>
      </c>
      <c r="B4" s="30" t="s">
        <v>2</v>
      </c>
      <c r="C4" s="18">
        <v>1</v>
      </c>
      <c r="D4" s="24" t="s">
        <v>183</v>
      </c>
      <c r="E4" s="23" t="s">
        <v>184</v>
      </c>
      <c r="F4" s="2">
        <v>2</v>
      </c>
      <c r="G4" s="2"/>
      <c r="H4" s="2"/>
      <c r="I4" s="2"/>
      <c r="J4" s="2"/>
      <c r="K4" s="2"/>
      <c r="L4" s="2"/>
      <c r="M4" s="2"/>
      <c r="N4" s="2">
        <v>2</v>
      </c>
      <c r="O4" s="2">
        <v>32</v>
      </c>
      <c r="P4" s="2">
        <v>32</v>
      </c>
      <c r="Q4" s="2"/>
      <c r="R4" s="2" t="s">
        <v>30</v>
      </c>
      <c r="S4" s="2" t="s">
        <v>96</v>
      </c>
    </row>
    <row r="5" spans="1:19" ht="30" customHeight="1" x14ac:dyDescent="0.15">
      <c r="A5" s="35"/>
      <c r="B5" s="30"/>
      <c r="C5" s="18">
        <v>2</v>
      </c>
      <c r="D5" s="24" t="s">
        <v>32</v>
      </c>
      <c r="E5" s="25" t="s">
        <v>185</v>
      </c>
      <c r="F5" s="2">
        <v>1</v>
      </c>
      <c r="G5" s="2"/>
      <c r="H5" s="2"/>
      <c r="I5" s="2"/>
      <c r="J5" s="2"/>
      <c r="K5" s="2"/>
      <c r="L5" s="2"/>
      <c r="M5" s="2"/>
      <c r="N5" s="2">
        <v>1</v>
      </c>
      <c r="O5" s="2">
        <v>16</v>
      </c>
      <c r="P5" s="2">
        <v>16</v>
      </c>
      <c r="Q5" s="2"/>
      <c r="R5" s="2" t="s">
        <v>33</v>
      </c>
      <c r="S5" s="2" t="s">
        <v>96</v>
      </c>
    </row>
    <row r="6" spans="1:19" ht="39" customHeight="1" x14ac:dyDescent="0.15">
      <c r="A6" s="35"/>
      <c r="B6" s="30"/>
      <c r="C6" s="18">
        <v>3</v>
      </c>
      <c r="D6" s="24" t="s">
        <v>31</v>
      </c>
      <c r="E6" s="25" t="s">
        <v>186</v>
      </c>
      <c r="F6" s="2"/>
      <c r="G6" s="2">
        <v>4</v>
      </c>
      <c r="H6" s="2"/>
      <c r="I6" s="2"/>
      <c r="J6" s="2"/>
      <c r="K6" s="2"/>
      <c r="L6" s="2"/>
      <c r="M6" s="2"/>
      <c r="N6" s="2">
        <v>4</v>
      </c>
      <c r="O6" s="2">
        <v>64</v>
      </c>
      <c r="P6" s="2">
        <v>64</v>
      </c>
      <c r="Q6" s="2"/>
      <c r="R6" s="2" t="s">
        <v>30</v>
      </c>
      <c r="S6" s="2" t="s">
        <v>90</v>
      </c>
    </row>
    <row r="7" spans="1:19" ht="39" customHeight="1" x14ac:dyDescent="0.15">
      <c r="A7" s="35"/>
      <c r="B7" s="30"/>
      <c r="C7" s="18">
        <v>4</v>
      </c>
      <c r="D7" s="24" t="s">
        <v>42</v>
      </c>
      <c r="E7" s="25" t="s">
        <v>34</v>
      </c>
      <c r="F7" s="2"/>
      <c r="G7" s="2">
        <v>2</v>
      </c>
      <c r="H7" s="2"/>
      <c r="I7" s="2"/>
      <c r="J7" s="2"/>
      <c r="K7" s="2"/>
      <c r="L7" s="2"/>
      <c r="M7" s="2"/>
      <c r="N7" s="2">
        <v>2</v>
      </c>
      <c r="O7" s="2">
        <v>32</v>
      </c>
      <c r="P7" s="2">
        <v>32</v>
      </c>
      <c r="Q7" s="2"/>
      <c r="R7" s="2" t="s">
        <v>30</v>
      </c>
      <c r="S7" s="2" t="s">
        <v>96</v>
      </c>
    </row>
    <row r="8" spans="1:19" ht="30" customHeight="1" x14ac:dyDescent="0.15">
      <c r="A8" s="35"/>
      <c r="B8" s="30"/>
      <c r="C8" s="18">
        <v>5</v>
      </c>
      <c r="D8" s="24" t="s">
        <v>187</v>
      </c>
      <c r="E8" s="23" t="s">
        <v>188</v>
      </c>
      <c r="F8" s="2"/>
      <c r="G8" s="2"/>
      <c r="H8" s="2">
        <v>2</v>
      </c>
      <c r="I8" s="2"/>
      <c r="J8" s="2"/>
      <c r="K8" s="2"/>
      <c r="L8" s="2"/>
      <c r="M8" s="2"/>
      <c r="N8" s="2">
        <v>2</v>
      </c>
      <c r="O8" s="2">
        <v>32</v>
      </c>
      <c r="P8" s="2">
        <v>32</v>
      </c>
      <c r="Q8" s="2"/>
      <c r="R8" s="2" t="s">
        <v>30</v>
      </c>
      <c r="S8" s="2" t="s">
        <v>90</v>
      </c>
    </row>
    <row r="9" spans="1:19" ht="30" customHeight="1" x14ac:dyDescent="0.15">
      <c r="A9" s="35"/>
      <c r="B9" s="30"/>
      <c r="C9" s="18">
        <v>6</v>
      </c>
      <c r="D9" s="24" t="s">
        <v>36</v>
      </c>
      <c r="E9" s="25" t="s">
        <v>189</v>
      </c>
      <c r="F9" s="40" t="s">
        <v>129</v>
      </c>
      <c r="G9" s="41"/>
      <c r="H9" s="41"/>
      <c r="I9" s="41"/>
      <c r="J9" s="41"/>
      <c r="K9" s="41"/>
      <c r="L9" s="41"/>
      <c r="M9" s="42"/>
      <c r="N9" s="2">
        <v>1</v>
      </c>
      <c r="O9" s="2">
        <v>64</v>
      </c>
      <c r="P9" s="2"/>
      <c r="Q9" s="2"/>
      <c r="R9" s="13" t="s">
        <v>117</v>
      </c>
      <c r="S9" s="13" t="s">
        <v>118</v>
      </c>
    </row>
    <row r="10" spans="1:19" ht="30" customHeight="1" x14ac:dyDescent="0.15">
      <c r="A10" s="35"/>
      <c r="B10" s="30"/>
      <c r="C10" s="18">
        <v>7</v>
      </c>
      <c r="D10" s="18" t="s">
        <v>37</v>
      </c>
      <c r="E10" s="1" t="s">
        <v>130</v>
      </c>
      <c r="F10" s="2"/>
      <c r="G10" s="2"/>
      <c r="H10" s="2"/>
      <c r="I10" s="2">
        <v>2</v>
      </c>
      <c r="J10" s="2"/>
      <c r="K10" s="2"/>
      <c r="L10" s="2"/>
      <c r="M10" s="2"/>
      <c r="N10" s="2">
        <v>2</v>
      </c>
      <c r="O10" s="2">
        <v>32</v>
      </c>
      <c r="P10" s="2">
        <v>32</v>
      </c>
      <c r="Q10" s="2"/>
      <c r="R10" s="2" t="s">
        <v>30</v>
      </c>
      <c r="S10" s="2" t="s">
        <v>96</v>
      </c>
    </row>
    <row r="11" spans="1:19" ht="30" customHeight="1" x14ac:dyDescent="0.15">
      <c r="A11" s="35"/>
      <c r="B11" s="30"/>
      <c r="C11" s="18">
        <v>8</v>
      </c>
      <c r="D11" s="18" t="s">
        <v>38</v>
      </c>
      <c r="E11" s="1" t="s">
        <v>131</v>
      </c>
      <c r="F11" s="2">
        <v>4</v>
      </c>
      <c r="G11" s="2"/>
      <c r="H11" s="2"/>
      <c r="I11" s="2"/>
      <c r="J11" s="2"/>
      <c r="K11" s="2"/>
      <c r="L11" s="2"/>
      <c r="M11" s="2"/>
      <c r="N11" s="2">
        <f t="shared" ref="N11:N14" si="0">SUM(F11:M11)</f>
        <v>4</v>
      </c>
      <c r="O11" s="2">
        <f t="shared" ref="O11:O19" si="1">N11*16</f>
        <v>64</v>
      </c>
      <c r="P11" s="2">
        <v>64</v>
      </c>
      <c r="Q11" s="2"/>
      <c r="R11" s="13" t="s">
        <v>67</v>
      </c>
      <c r="S11" s="16" t="s">
        <v>90</v>
      </c>
    </row>
    <row r="12" spans="1:19" ht="30" customHeight="1" x14ac:dyDescent="0.15">
      <c r="A12" s="35"/>
      <c r="B12" s="30"/>
      <c r="C12" s="18">
        <v>9</v>
      </c>
      <c r="D12" s="18" t="s">
        <v>39</v>
      </c>
      <c r="E12" s="1" t="s">
        <v>132</v>
      </c>
      <c r="F12" s="2"/>
      <c r="G12" s="2">
        <v>4</v>
      </c>
      <c r="H12" s="2"/>
      <c r="I12" s="2"/>
      <c r="J12" s="2"/>
      <c r="K12" s="2"/>
      <c r="L12" s="2"/>
      <c r="M12" s="2"/>
      <c r="N12" s="2">
        <f t="shared" si="0"/>
        <v>4</v>
      </c>
      <c r="O12" s="2">
        <f t="shared" si="1"/>
        <v>64</v>
      </c>
      <c r="P12" s="2">
        <v>64</v>
      </c>
      <c r="Q12" s="2"/>
      <c r="R12" s="13" t="s">
        <v>67</v>
      </c>
      <c r="S12" s="16" t="s">
        <v>90</v>
      </c>
    </row>
    <row r="13" spans="1:19" ht="30" customHeight="1" x14ac:dyDescent="0.15">
      <c r="A13" s="35"/>
      <c r="B13" s="30"/>
      <c r="C13" s="18">
        <v>10</v>
      </c>
      <c r="D13" s="18" t="s">
        <v>40</v>
      </c>
      <c r="E13" s="1" t="s">
        <v>133</v>
      </c>
      <c r="F13" s="2"/>
      <c r="G13" s="2"/>
      <c r="H13" s="2">
        <v>4</v>
      </c>
      <c r="I13" s="2"/>
      <c r="J13" s="2"/>
      <c r="K13" s="2"/>
      <c r="L13" s="2"/>
      <c r="M13" s="2"/>
      <c r="N13" s="2">
        <f t="shared" si="0"/>
        <v>4</v>
      </c>
      <c r="O13" s="2">
        <f t="shared" si="1"/>
        <v>64</v>
      </c>
      <c r="P13" s="2">
        <v>64</v>
      </c>
      <c r="Q13" s="2"/>
      <c r="R13" s="13" t="s">
        <v>67</v>
      </c>
      <c r="S13" s="16" t="s">
        <v>90</v>
      </c>
    </row>
    <row r="14" spans="1:19" ht="30" customHeight="1" x14ac:dyDescent="0.15">
      <c r="A14" s="35"/>
      <c r="B14" s="30"/>
      <c r="C14" s="18">
        <v>11</v>
      </c>
      <c r="D14" s="18" t="s">
        <v>41</v>
      </c>
      <c r="E14" s="1" t="s">
        <v>134</v>
      </c>
      <c r="F14" s="2"/>
      <c r="G14" s="2"/>
      <c r="H14" s="2"/>
      <c r="I14" s="2">
        <v>2</v>
      </c>
      <c r="J14" s="2"/>
      <c r="K14" s="2"/>
      <c r="L14" s="2"/>
      <c r="M14" s="2"/>
      <c r="N14" s="2">
        <f t="shared" si="0"/>
        <v>2</v>
      </c>
      <c r="O14" s="2">
        <f t="shared" si="1"/>
        <v>32</v>
      </c>
      <c r="P14" s="2">
        <v>32</v>
      </c>
      <c r="Q14" s="2"/>
      <c r="R14" s="13" t="s">
        <v>67</v>
      </c>
      <c r="S14" s="16" t="s">
        <v>90</v>
      </c>
    </row>
    <row r="15" spans="1:19" ht="30" customHeight="1" x14ac:dyDescent="0.15">
      <c r="A15" s="35"/>
      <c r="B15" s="30"/>
      <c r="C15" s="18">
        <v>12</v>
      </c>
      <c r="D15" s="18" t="s">
        <v>121</v>
      </c>
      <c r="E15" s="1" t="s">
        <v>135</v>
      </c>
      <c r="F15" s="2">
        <v>2</v>
      </c>
      <c r="G15" s="2"/>
      <c r="H15" s="2"/>
      <c r="I15" s="2"/>
      <c r="J15" s="2"/>
      <c r="K15" s="2"/>
      <c r="L15" s="2"/>
      <c r="M15" s="2"/>
      <c r="N15" s="2">
        <f>SUM(F15:M15)</f>
        <v>2</v>
      </c>
      <c r="O15" s="2">
        <f t="shared" si="1"/>
        <v>32</v>
      </c>
      <c r="P15" s="2">
        <v>32</v>
      </c>
      <c r="Q15" s="2"/>
      <c r="R15" s="13" t="s">
        <v>67</v>
      </c>
      <c r="S15" s="16" t="s">
        <v>96</v>
      </c>
    </row>
    <row r="16" spans="1:19" ht="30" customHeight="1" x14ac:dyDescent="0.15">
      <c r="A16" s="35"/>
      <c r="B16" s="30"/>
      <c r="C16" s="18">
        <v>13</v>
      </c>
      <c r="D16" s="18" t="s">
        <v>43</v>
      </c>
      <c r="E16" s="19" t="s">
        <v>136</v>
      </c>
      <c r="F16" s="2">
        <v>4</v>
      </c>
      <c r="G16" s="2"/>
      <c r="H16" s="2"/>
      <c r="I16" s="2"/>
      <c r="J16" s="2"/>
      <c r="K16" s="2"/>
      <c r="L16" s="2"/>
      <c r="M16" s="2"/>
      <c r="N16" s="2">
        <f t="shared" ref="N16:N19" si="2">SUM(F16:M16)</f>
        <v>4</v>
      </c>
      <c r="O16" s="2">
        <f t="shared" si="1"/>
        <v>64</v>
      </c>
      <c r="P16" s="2">
        <v>64</v>
      </c>
      <c r="Q16" s="2"/>
      <c r="R16" s="13" t="s">
        <v>67</v>
      </c>
      <c r="S16" s="16" t="s">
        <v>90</v>
      </c>
    </row>
    <row r="17" spans="1:19" ht="30" customHeight="1" x14ac:dyDescent="0.15">
      <c r="A17" s="35"/>
      <c r="B17" s="30"/>
      <c r="C17" s="18">
        <v>14</v>
      </c>
      <c r="D17" s="18" t="s">
        <v>44</v>
      </c>
      <c r="E17" s="19" t="s">
        <v>137</v>
      </c>
      <c r="F17" s="2"/>
      <c r="G17" s="2">
        <v>4</v>
      </c>
      <c r="H17" s="2"/>
      <c r="I17" s="2"/>
      <c r="J17" s="2"/>
      <c r="K17" s="2"/>
      <c r="L17" s="2"/>
      <c r="M17" s="2"/>
      <c r="N17" s="2">
        <f t="shared" si="2"/>
        <v>4</v>
      </c>
      <c r="O17" s="2">
        <f t="shared" si="1"/>
        <v>64</v>
      </c>
      <c r="P17" s="2">
        <v>64</v>
      </c>
      <c r="Q17" s="2"/>
      <c r="R17" s="13" t="s">
        <v>67</v>
      </c>
      <c r="S17" s="16" t="s">
        <v>90</v>
      </c>
    </row>
    <row r="18" spans="1:19" ht="30" customHeight="1" x14ac:dyDescent="0.15">
      <c r="A18" s="35"/>
      <c r="B18" s="30"/>
      <c r="C18" s="18">
        <v>15</v>
      </c>
      <c r="D18" s="18" t="s">
        <v>45</v>
      </c>
      <c r="E18" s="1" t="s">
        <v>138</v>
      </c>
      <c r="F18" s="2"/>
      <c r="G18" s="2"/>
      <c r="H18" s="2">
        <v>3</v>
      </c>
      <c r="I18" s="2"/>
      <c r="J18" s="2"/>
      <c r="K18" s="2"/>
      <c r="L18" s="2"/>
      <c r="M18" s="2"/>
      <c r="N18" s="2">
        <f t="shared" si="2"/>
        <v>3</v>
      </c>
      <c r="O18" s="2">
        <f t="shared" si="1"/>
        <v>48</v>
      </c>
      <c r="P18" s="2">
        <v>48</v>
      </c>
      <c r="Q18" s="2"/>
      <c r="R18" s="13" t="s">
        <v>67</v>
      </c>
      <c r="S18" s="16" t="s">
        <v>90</v>
      </c>
    </row>
    <row r="19" spans="1:19" ht="30" customHeight="1" x14ac:dyDescent="0.15">
      <c r="A19" s="35"/>
      <c r="B19" s="30"/>
      <c r="C19" s="18">
        <v>16</v>
      </c>
      <c r="D19" s="18" t="s">
        <v>46</v>
      </c>
      <c r="E19" s="1" t="s">
        <v>139</v>
      </c>
      <c r="F19" s="2"/>
      <c r="G19" s="2"/>
      <c r="H19" s="2"/>
      <c r="I19" s="2">
        <v>4</v>
      </c>
      <c r="J19" s="2"/>
      <c r="K19" s="2"/>
      <c r="L19" s="2"/>
      <c r="M19" s="2"/>
      <c r="N19" s="2">
        <f t="shared" si="2"/>
        <v>4</v>
      </c>
      <c r="O19" s="2">
        <f t="shared" si="1"/>
        <v>64</v>
      </c>
      <c r="P19" s="2">
        <v>64</v>
      </c>
      <c r="Q19" s="2"/>
      <c r="R19" s="13" t="s">
        <v>67</v>
      </c>
      <c r="S19" s="16" t="s">
        <v>90</v>
      </c>
    </row>
    <row r="20" spans="1:19" ht="30" customHeight="1" x14ac:dyDescent="0.15">
      <c r="A20" s="35"/>
      <c r="B20" s="30"/>
      <c r="C20" s="18">
        <v>17</v>
      </c>
      <c r="D20" s="18" t="s">
        <v>97</v>
      </c>
      <c r="E20" s="19" t="s">
        <v>140</v>
      </c>
      <c r="F20" s="2" t="s">
        <v>116</v>
      </c>
      <c r="G20" s="2"/>
      <c r="H20" s="2"/>
      <c r="I20" s="2"/>
      <c r="J20" s="2"/>
      <c r="K20" s="2"/>
      <c r="L20" s="2"/>
      <c r="M20" s="2"/>
      <c r="N20" s="2">
        <v>1</v>
      </c>
      <c r="O20" s="2">
        <v>16</v>
      </c>
      <c r="P20" s="2"/>
      <c r="Q20" s="2">
        <v>16</v>
      </c>
      <c r="R20" s="13" t="s">
        <v>67</v>
      </c>
      <c r="S20" s="16" t="s">
        <v>96</v>
      </c>
    </row>
    <row r="21" spans="1:19" ht="30" customHeight="1" x14ac:dyDescent="0.15">
      <c r="A21" s="35"/>
      <c r="B21" s="30"/>
      <c r="C21" s="18">
        <v>18</v>
      </c>
      <c r="D21" s="18" t="s">
        <v>47</v>
      </c>
      <c r="E21" s="1" t="s">
        <v>141</v>
      </c>
      <c r="F21" s="2"/>
      <c r="G21" s="2">
        <v>3</v>
      </c>
      <c r="H21" s="2"/>
      <c r="I21" s="2"/>
      <c r="J21" s="2"/>
      <c r="K21" s="2"/>
      <c r="L21" s="2"/>
      <c r="M21" s="2"/>
      <c r="N21" s="2">
        <v>3</v>
      </c>
      <c r="O21" s="2">
        <f>N21*16</f>
        <v>48</v>
      </c>
      <c r="P21" s="2">
        <v>16</v>
      </c>
      <c r="Q21" s="2">
        <v>32</v>
      </c>
      <c r="R21" s="13" t="s">
        <v>67</v>
      </c>
      <c r="S21" s="16" t="s">
        <v>96</v>
      </c>
    </row>
    <row r="22" spans="1:19" ht="30" customHeight="1" x14ac:dyDescent="0.15">
      <c r="A22" s="35"/>
      <c r="B22" s="30"/>
      <c r="C22" s="18">
        <v>19</v>
      </c>
      <c r="D22" s="18" t="s">
        <v>49</v>
      </c>
      <c r="E22" s="1" t="s">
        <v>142</v>
      </c>
      <c r="F22" s="2">
        <v>2</v>
      </c>
      <c r="G22" s="2"/>
      <c r="H22" s="2"/>
      <c r="I22" s="2"/>
      <c r="J22" s="2"/>
      <c r="K22" s="2"/>
      <c r="L22" s="2"/>
      <c r="M22" s="2"/>
      <c r="N22" s="2">
        <v>1</v>
      </c>
      <c r="O22" s="2">
        <v>32</v>
      </c>
      <c r="P22" s="2">
        <v>32</v>
      </c>
      <c r="Q22" s="14"/>
      <c r="R22" s="13" t="s">
        <v>190</v>
      </c>
      <c r="S22" s="16" t="s">
        <v>96</v>
      </c>
    </row>
    <row r="23" spans="1:19" ht="30" customHeight="1" x14ac:dyDescent="0.15">
      <c r="A23" s="35"/>
      <c r="B23" s="30"/>
      <c r="C23" s="18">
        <v>20</v>
      </c>
      <c r="D23" s="18" t="s">
        <v>50</v>
      </c>
      <c r="E23" s="1" t="s">
        <v>143</v>
      </c>
      <c r="F23" s="2"/>
      <c r="G23" s="2">
        <v>2</v>
      </c>
      <c r="H23" s="2"/>
      <c r="I23" s="2"/>
      <c r="J23" s="2"/>
      <c r="K23" s="2"/>
      <c r="L23" s="2"/>
      <c r="M23" s="2"/>
      <c r="N23" s="2">
        <v>1</v>
      </c>
      <c r="O23" s="2">
        <v>32</v>
      </c>
      <c r="P23" s="2">
        <v>32</v>
      </c>
      <c r="Q23" s="14"/>
      <c r="R23" s="13" t="s">
        <v>190</v>
      </c>
      <c r="S23" s="16" t="s">
        <v>96</v>
      </c>
    </row>
    <row r="24" spans="1:19" ht="30" customHeight="1" x14ac:dyDescent="0.15">
      <c r="A24" s="35"/>
      <c r="B24" s="30"/>
      <c r="C24" s="18">
        <v>21</v>
      </c>
      <c r="D24" s="18" t="s">
        <v>51</v>
      </c>
      <c r="E24" s="1" t="s">
        <v>144</v>
      </c>
      <c r="F24" s="2"/>
      <c r="G24" s="2"/>
      <c r="H24" s="2">
        <v>2</v>
      </c>
      <c r="I24" s="2"/>
      <c r="J24" s="2"/>
      <c r="K24" s="2"/>
      <c r="L24" s="2"/>
      <c r="M24" s="2"/>
      <c r="N24" s="2">
        <v>1</v>
      </c>
      <c r="O24" s="2">
        <v>32</v>
      </c>
      <c r="P24" s="2">
        <v>32</v>
      </c>
      <c r="Q24" s="18"/>
      <c r="R24" s="13" t="s">
        <v>190</v>
      </c>
      <c r="S24" s="16" t="s">
        <v>96</v>
      </c>
    </row>
    <row r="25" spans="1:19" ht="30" customHeight="1" x14ac:dyDescent="0.15">
      <c r="A25" s="35"/>
      <c r="B25" s="30"/>
      <c r="C25" s="18">
        <v>22</v>
      </c>
      <c r="D25" s="18" t="s">
        <v>52</v>
      </c>
      <c r="E25" s="1" t="s">
        <v>145</v>
      </c>
      <c r="F25" s="2"/>
      <c r="G25" s="2"/>
      <c r="H25" s="2"/>
      <c r="I25" s="2">
        <v>2</v>
      </c>
      <c r="J25" s="2"/>
      <c r="K25" s="2"/>
      <c r="L25" s="2"/>
      <c r="M25" s="2"/>
      <c r="N25" s="2">
        <v>1</v>
      </c>
      <c r="O25" s="2">
        <v>32</v>
      </c>
      <c r="P25" s="2">
        <v>32</v>
      </c>
      <c r="Q25" s="18"/>
      <c r="R25" s="13" t="s">
        <v>190</v>
      </c>
      <c r="S25" s="16" t="s">
        <v>96</v>
      </c>
    </row>
    <row r="26" spans="1:19" ht="30" customHeight="1" x14ac:dyDescent="0.15">
      <c r="A26" s="35"/>
      <c r="B26" s="30"/>
      <c r="C26" s="18">
        <v>23</v>
      </c>
      <c r="D26" s="18" t="s">
        <v>98</v>
      </c>
      <c r="E26" s="1" t="s">
        <v>53</v>
      </c>
      <c r="F26" s="2">
        <v>2</v>
      </c>
      <c r="G26" s="2"/>
      <c r="H26" s="2"/>
      <c r="I26" s="2"/>
      <c r="J26" s="2"/>
      <c r="K26" s="2"/>
      <c r="L26" s="2"/>
      <c r="M26" s="2"/>
      <c r="N26" s="2">
        <v>2</v>
      </c>
      <c r="O26" s="2">
        <v>36</v>
      </c>
      <c r="P26" s="2">
        <v>36</v>
      </c>
      <c r="Q26" s="2"/>
      <c r="R26" s="13" t="s">
        <v>33</v>
      </c>
      <c r="S26" s="16" t="s">
        <v>90</v>
      </c>
    </row>
    <row r="27" spans="1:19" ht="30" customHeight="1" x14ac:dyDescent="0.15">
      <c r="A27" s="35"/>
      <c r="B27" s="30"/>
      <c r="C27" s="36" t="s">
        <v>4</v>
      </c>
      <c r="D27" s="33"/>
      <c r="E27" s="33"/>
      <c r="F27" s="18">
        <v>18</v>
      </c>
      <c r="G27" s="18">
        <v>19</v>
      </c>
      <c r="H27" s="18">
        <v>11</v>
      </c>
      <c r="I27" s="18">
        <v>10</v>
      </c>
      <c r="J27" s="18">
        <f t="shared" ref="J27:Q27" si="3">SUM(J4:J26)</f>
        <v>0</v>
      </c>
      <c r="K27" s="18">
        <f t="shared" si="3"/>
        <v>0</v>
      </c>
      <c r="L27" s="18">
        <f t="shared" si="3"/>
        <v>0</v>
      </c>
      <c r="M27" s="18">
        <f t="shared" si="3"/>
        <v>0</v>
      </c>
      <c r="N27" s="18">
        <f>SUM(N4:N26)</f>
        <v>55</v>
      </c>
      <c r="O27" s="18">
        <f t="shared" si="3"/>
        <v>996</v>
      </c>
      <c r="P27" s="18">
        <f t="shared" si="3"/>
        <v>884</v>
      </c>
      <c r="Q27" s="18">
        <f t="shared" si="3"/>
        <v>48</v>
      </c>
      <c r="R27" s="18"/>
      <c r="S27" s="14"/>
    </row>
    <row r="28" spans="1:19" ht="24" customHeight="1" x14ac:dyDescent="0.15">
      <c r="A28" s="35"/>
      <c r="B28" s="30" t="s">
        <v>5</v>
      </c>
      <c r="C28" s="30" t="s">
        <v>17</v>
      </c>
      <c r="D28" s="31"/>
      <c r="E28" s="31"/>
      <c r="F28" s="31" t="s">
        <v>146</v>
      </c>
      <c r="G28" s="31"/>
      <c r="H28" s="31"/>
      <c r="I28" s="31"/>
      <c r="J28" s="31"/>
      <c r="K28" s="31"/>
      <c r="L28" s="31"/>
      <c r="M28" s="20"/>
      <c r="N28" s="2">
        <v>2</v>
      </c>
      <c r="O28" s="2"/>
      <c r="P28" s="55" t="s">
        <v>122</v>
      </c>
      <c r="Q28" s="56"/>
      <c r="R28" s="56"/>
      <c r="S28" s="56"/>
    </row>
    <row r="29" spans="1:19" ht="24" customHeight="1" x14ac:dyDescent="0.15">
      <c r="A29" s="35"/>
      <c r="B29" s="31"/>
      <c r="C29" s="30" t="s">
        <v>18</v>
      </c>
      <c r="D29" s="31"/>
      <c r="E29" s="31"/>
      <c r="F29" s="57" t="s">
        <v>147</v>
      </c>
      <c r="G29" s="31"/>
      <c r="H29" s="31"/>
      <c r="I29" s="31"/>
      <c r="J29" s="31"/>
      <c r="K29" s="31"/>
      <c r="L29" s="31"/>
      <c r="M29" s="20"/>
      <c r="N29" s="2">
        <v>2</v>
      </c>
      <c r="O29" s="2"/>
      <c r="P29" s="56"/>
      <c r="Q29" s="56"/>
      <c r="R29" s="56"/>
      <c r="S29" s="56"/>
    </row>
    <row r="30" spans="1:19" ht="24" customHeight="1" x14ac:dyDescent="0.15">
      <c r="A30" s="35"/>
      <c r="B30" s="31"/>
      <c r="C30" s="30" t="s">
        <v>19</v>
      </c>
      <c r="D30" s="31"/>
      <c r="E30" s="31"/>
      <c r="F30" s="31" t="s">
        <v>146</v>
      </c>
      <c r="G30" s="31"/>
      <c r="H30" s="31"/>
      <c r="I30" s="31"/>
      <c r="J30" s="31"/>
      <c r="K30" s="31"/>
      <c r="L30" s="31"/>
      <c r="M30" s="20"/>
      <c r="N30" s="2"/>
      <c r="O30" s="2"/>
      <c r="P30" s="56"/>
      <c r="Q30" s="56"/>
      <c r="R30" s="56"/>
      <c r="S30" s="56"/>
    </row>
    <row r="31" spans="1:19" ht="24" customHeight="1" x14ac:dyDescent="0.15">
      <c r="A31" s="35"/>
      <c r="B31" s="31"/>
      <c r="C31" s="30" t="s">
        <v>20</v>
      </c>
      <c r="D31" s="31"/>
      <c r="E31" s="31"/>
      <c r="F31" s="31" t="s">
        <v>146</v>
      </c>
      <c r="G31" s="31"/>
      <c r="H31" s="31"/>
      <c r="I31" s="31"/>
      <c r="J31" s="31"/>
      <c r="K31" s="31"/>
      <c r="L31" s="31"/>
      <c r="M31" s="20"/>
      <c r="N31" s="2"/>
      <c r="O31" s="2"/>
      <c r="P31" s="56"/>
      <c r="Q31" s="56"/>
      <c r="R31" s="56"/>
      <c r="S31" s="56"/>
    </row>
    <row r="32" spans="1:19" ht="24" customHeight="1" x14ac:dyDescent="0.15">
      <c r="A32" s="35"/>
      <c r="B32" s="31"/>
      <c r="C32" s="30" t="s">
        <v>21</v>
      </c>
      <c r="D32" s="31"/>
      <c r="E32" s="31"/>
      <c r="F32" s="31" t="s">
        <v>146</v>
      </c>
      <c r="G32" s="31"/>
      <c r="H32" s="31"/>
      <c r="I32" s="31"/>
      <c r="J32" s="31"/>
      <c r="K32" s="31"/>
      <c r="L32" s="31"/>
      <c r="M32" s="20"/>
      <c r="N32" s="2"/>
      <c r="O32" s="2"/>
      <c r="P32" s="56"/>
      <c r="Q32" s="56"/>
      <c r="R32" s="56"/>
      <c r="S32" s="56"/>
    </row>
    <row r="33" spans="1:19" ht="24" customHeight="1" x14ac:dyDescent="0.15">
      <c r="A33" s="35"/>
      <c r="B33" s="31"/>
      <c r="C33" s="30" t="s">
        <v>22</v>
      </c>
      <c r="D33" s="31"/>
      <c r="E33" s="31"/>
      <c r="F33" s="31" t="s">
        <v>147</v>
      </c>
      <c r="G33" s="31"/>
      <c r="H33" s="31"/>
      <c r="I33" s="31"/>
      <c r="J33" s="31"/>
      <c r="K33" s="31"/>
      <c r="L33" s="31"/>
      <c r="M33" s="20"/>
      <c r="N33" s="2"/>
      <c r="O33" s="2"/>
      <c r="P33" s="56"/>
      <c r="Q33" s="56"/>
      <c r="R33" s="56"/>
      <c r="S33" s="56"/>
    </row>
    <row r="34" spans="1:19" ht="24" customHeight="1" x14ac:dyDescent="0.15">
      <c r="A34" s="35"/>
      <c r="B34" s="31"/>
      <c r="C34" s="33" t="s">
        <v>83</v>
      </c>
      <c r="D34" s="33"/>
      <c r="E34" s="33"/>
      <c r="F34" s="18"/>
      <c r="G34" s="18"/>
      <c r="H34" s="18"/>
      <c r="I34" s="18"/>
      <c r="J34" s="18"/>
      <c r="K34" s="18"/>
      <c r="L34" s="18"/>
      <c r="M34" s="18"/>
      <c r="N34" s="18">
        <v>10</v>
      </c>
      <c r="O34" s="18">
        <v>160</v>
      </c>
      <c r="P34" s="18">
        <v>160</v>
      </c>
      <c r="Q34" s="18"/>
      <c r="R34" s="9"/>
      <c r="S34" s="9"/>
    </row>
    <row r="35" spans="1:19" ht="30" customHeight="1" x14ac:dyDescent="0.15">
      <c r="A35" s="35" t="s">
        <v>3</v>
      </c>
      <c r="B35" s="35" t="s">
        <v>25</v>
      </c>
      <c r="C35" s="18">
        <v>24</v>
      </c>
      <c r="D35" s="18" t="s">
        <v>54</v>
      </c>
      <c r="E35" s="10" t="s">
        <v>80</v>
      </c>
      <c r="F35" s="14">
        <v>2</v>
      </c>
      <c r="G35" s="14"/>
      <c r="H35" s="14"/>
      <c r="I35" s="14"/>
      <c r="J35" s="14"/>
      <c r="K35" s="14"/>
      <c r="L35" s="14"/>
      <c r="M35" s="14"/>
      <c r="N35" s="14">
        <f>SUM(F35:M35)</f>
        <v>2</v>
      </c>
      <c r="O35" s="14">
        <f>N35*16</f>
        <v>32</v>
      </c>
      <c r="P35" s="14">
        <v>32</v>
      </c>
      <c r="Q35" s="11"/>
      <c r="R35" s="13" t="s">
        <v>67</v>
      </c>
      <c r="S35" s="16" t="s">
        <v>90</v>
      </c>
    </row>
    <row r="36" spans="1:19" ht="30" customHeight="1" x14ac:dyDescent="0.15">
      <c r="A36" s="35"/>
      <c r="B36" s="35"/>
      <c r="C36" s="38">
        <v>25</v>
      </c>
      <c r="D36" s="18" t="s">
        <v>99</v>
      </c>
      <c r="E36" s="15" t="s">
        <v>148</v>
      </c>
      <c r="F36" s="14"/>
      <c r="G36" s="14">
        <v>3</v>
      </c>
      <c r="H36" s="14"/>
      <c r="I36" s="14"/>
      <c r="J36" s="14"/>
      <c r="K36" s="14"/>
      <c r="L36" s="14"/>
      <c r="M36" s="14"/>
      <c r="N36" s="14">
        <f t="shared" ref="N36" si="4">SUM(F36:M36)</f>
        <v>3</v>
      </c>
      <c r="O36" s="14">
        <f t="shared" ref="O36:O43" si="5">N36*16</f>
        <v>48</v>
      </c>
      <c r="P36" s="14">
        <v>48</v>
      </c>
      <c r="Q36" s="14"/>
      <c r="R36" s="13" t="s">
        <v>67</v>
      </c>
      <c r="S36" s="16" t="s">
        <v>90</v>
      </c>
    </row>
    <row r="37" spans="1:19" ht="30" customHeight="1" x14ac:dyDescent="0.15">
      <c r="A37" s="35"/>
      <c r="B37" s="35"/>
      <c r="C37" s="39"/>
      <c r="D37" s="18" t="s">
        <v>101</v>
      </c>
      <c r="E37" s="12" t="s">
        <v>128</v>
      </c>
      <c r="F37" s="14"/>
      <c r="G37" s="14">
        <v>3</v>
      </c>
      <c r="H37" s="14"/>
      <c r="I37" s="14"/>
      <c r="J37" s="14"/>
      <c r="K37" s="14"/>
      <c r="L37" s="14"/>
      <c r="M37" s="14"/>
      <c r="N37" s="14">
        <f>SUM(F37:M37)</f>
        <v>3</v>
      </c>
      <c r="O37" s="18">
        <f>N37*16</f>
        <v>48</v>
      </c>
      <c r="P37" s="14">
        <v>48</v>
      </c>
      <c r="Q37" s="14"/>
      <c r="R37" s="13" t="s">
        <v>67</v>
      </c>
      <c r="S37" s="16" t="s">
        <v>90</v>
      </c>
    </row>
    <row r="38" spans="1:19" ht="30" customHeight="1" x14ac:dyDescent="0.15">
      <c r="A38" s="35"/>
      <c r="B38" s="35"/>
      <c r="C38" s="18">
        <v>26</v>
      </c>
      <c r="D38" s="18" t="s">
        <v>55</v>
      </c>
      <c r="E38" s="15" t="s">
        <v>149</v>
      </c>
      <c r="F38" s="14"/>
      <c r="G38" s="14" t="s">
        <v>35</v>
      </c>
      <c r="H38" s="14"/>
      <c r="I38" s="14"/>
      <c r="J38" s="14"/>
      <c r="K38" s="14"/>
      <c r="L38" s="14"/>
      <c r="M38" s="14"/>
      <c r="N38" s="14">
        <v>3</v>
      </c>
      <c r="O38" s="14">
        <f t="shared" si="5"/>
        <v>48</v>
      </c>
      <c r="P38" s="14">
        <v>32</v>
      </c>
      <c r="Q38" s="14">
        <v>16</v>
      </c>
      <c r="R38" s="13" t="s">
        <v>67</v>
      </c>
      <c r="S38" s="16" t="s">
        <v>90</v>
      </c>
    </row>
    <row r="39" spans="1:19" ht="30" customHeight="1" x14ac:dyDescent="0.15">
      <c r="A39" s="35"/>
      <c r="B39" s="35"/>
      <c r="C39" s="18">
        <v>27</v>
      </c>
      <c r="D39" s="18" t="s">
        <v>59</v>
      </c>
      <c r="E39" s="15" t="s">
        <v>150</v>
      </c>
      <c r="F39" s="14"/>
      <c r="G39" s="14"/>
      <c r="H39" s="14" t="s">
        <v>57</v>
      </c>
      <c r="I39" s="14"/>
      <c r="J39" s="14"/>
      <c r="K39" s="14"/>
      <c r="L39" s="14"/>
      <c r="M39" s="14"/>
      <c r="N39" s="14">
        <v>4</v>
      </c>
      <c r="O39" s="14">
        <f t="shared" si="5"/>
        <v>64</v>
      </c>
      <c r="P39" s="14">
        <v>32</v>
      </c>
      <c r="Q39" s="14">
        <v>32</v>
      </c>
      <c r="R39" s="13" t="s">
        <v>67</v>
      </c>
      <c r="S39" s="16" t="s">
        <v>90</v>
      </c>
    </row>
    <row r="40" spans="1:19" ht="30" customHeight="1" x14ac:dyDescent="0.15">
      <c r="A40" s="35"/>
      <c r="B40" s="35"/>
      <c r="C40" s="18">
        <v>28</v>
      </c>
      <c r="D40" s="18" t="s">
        <v>60</v>
      </c>
      <c r="E40" s="15" t="s">
        <v>151</v>
      </c>
      <c r="F40" s="14"/>
      <c r="G40" s="14"/>
      <c r="H40" s="14" t="s">
        <v>48</v>
      </c>
      <c r="I40" s="14"/>
      <c r="J40" s="14"/>
      <c r="K40" s="14"/>
      <c r="L40" s="14"/>
      <c r="M40" s="14"/>
      <c r="N40" s="14">
        <v>3</v>
      </c>
      <c r="O40" s="14">
        <f t="shared" si="5"/>
        <v>48</v>
      </c>
      <c r="P40" s="14">
        <v>16</v>
      </c>
      <c r="Q40" s="14">
        <v>32</v>
      </c>
      <c r="R40" s="13" t="s">
        <v>67</v>
      </c>
      <c r="S40" s="16" t="s">
        <v>90</v>
      </c>
    </row>
    <row r="41" spans="1:19" ht="30" customHeight="1" x14ac:dyDescent="0.15">
      <c r="A41" s="35"/>
      <c r="B41" s="35"/>
      <c r="C41" s="18">
        <v>29</v>
      </c>
      <c r="D41" s="18" t="s">
        <v>61</v>
      </c>
      <c r="E41" s="15" t="s">
        <v>152</v>
      </c>
      <c r="F41" s="14"/>
      <c r="G41" s="14"/>
      <c r="H41" s="14"/>
      <c r="I41" s="14" t="s">
        <v>35</v>
      </c>
      <c r="J41" s="14"/>
      <c r="K41" s="14"/>
      <c r="L41" s="14"/>
      <c r="M41" s="14"/>
      <c r="N41" s="14">
        <v>3</v>
      </c>
      <c r="O41" s="14">
        <f t="shared" si="5"/>
        <v>48</v>
      </c>
      <c r="P41" s="14">
        <v>32</v>
      </c>
      <c r="Q41" s="14">
        <v>16</v>
      </c>
      <c r="R41" s="13" t="s">
        <v>67</v>
      </c>
      <c r="S41" s="16" t="s">
        <v>90</v>
      </c>
    </row>
    <row r="42" spans="1:19" ht="30" customHeight="1" x14ac:dyDescent="0.15">
      <c r="A42" s="35"/>
      <c r="B42" s="35"/>
      <c r="C42" s="18">
        <v>30</v>
      </c>
      <c r="D42" s="18" t="s">
        <v>100</v>
      </c>
      <c r="E42" s="15" t="s">
        <v>79</v>
      </c>
      <c r="F42" s="14"/>
      <c r="G42" s="14"/>
      <c r="H42" s="14"/>
      <c r="I42" s="14"/>
      <c r="J42" s="14" t="s">
        <v>35</v>
      </c>
      <c r="K42" s="14"/>
      <c r="L42" s="14"/>
      <c r="M42" s="14"/>
      <c r="N42" s="14">
        <v>3</v>
      </c>
      <c r="O42" s="14">
        <f t="shared" si="5"/>
        <v>48</v>
      </c>
      <c r="P42" s="14">
        <v>32</v>
      </c>
      <c r="Q42" s="14">
        <v>16</v>
      </c>
      <c r="R42" s="13" t="s">
        <v>67</v>
      </c>
      <c r="S42" s="16" t="s">
        <v>90</v>
      </c>
    </row>
    <row r="43" spans="1:19" ht="30" customHeight="1" x14ac:dyDescent="0.15">
      <c r="A43" s="35"/>
      <c r="B43" s="35"/>
      <c r="C43" s="18">
        <v>31</v>
      </c>
      <c r="D43" s="18" t="s">
        <v>58</v>
      </c>
      <c r="E43" s="15" t="s">
        <v>153</v>
      </c>
      <c r="F43" s="14"/>
      <c r="G43" s="14"/>
      <c r="H43" s="14"/>
      <c r="I43" s="14"/>
      <c r="J43" s="14"/>
      <c r="K43" s="14">
        <v>3</v>
      </c>
      <c r="L43" s="14"/>
      <c r="M43" s="14"/>
      <c r="N43" s="14">
        <f t="shared" ref="N43" si="6">SUM(F43:M43)</f>
        <v>3</v>
      </c>
      <c r="O43" s="14">
        <f t="shared" si="5"/>
        <v>48</v>
      </c>
      <c r="P43" s="14">
        <v>48</v>
      </c>
      <c r="Q43" s="14"/>
      <c r="R43" s="13" t="s">
        <v>67</v>
      </c>
      <c r="S43" s="16" t="s">
        <v>90</v>
      </c>
    </row>
    <row r="44" spans="1:19" ht="30" customHeight="1" x14ac:dyDescent="0.15">
      <c r="A44" s="35"/>
      <c r="B44" s="35"/>
      <c r="C44" s="33" t="s">
        <v>83</v>
      </c>
      <c r="D44" s="33"/>
      <c r="E44" s="33"/>
      <c r="F44" s="18">
        <v>2</v>
      </c>
      <c r="G44" s="18">
        <v>6</v>
      </c>
      <c r="H44" s="18">
        <v>7</v>
      </c>
      <c r="I44" s="18">
        <v>3</v>
      </c>
      <c r="J44" s="18">
        <v>3</v>
      </c>
      <c r="K44" s="18">
        <v>3</v>
      </c>
      <c r="L44" s="18">
        <v>0</v>
      </c>
      <c r="M44" s="18">
        <v>0</v>
      </c>
      <c r="N44" s="18">
        <v>24</v>
      </c>
      <c r="O44" s="18">
        <v>384</v>
      </c>
      <c r="P44" s="18">
        <v>272</v>
      </c>
      <c r="Q44" s="18">
        <f>SUM(Q35:Q43)</f>
        <v>112</v>
      </c>
      <c r="R44" s="13"/>
      <c r="S44" s="14"/>
    </row>
    <row r="45" spans="1:19" ht="30" customHeight="1" x14ac:dyDescent="0.15">
      <c r="A45" s="35"/>
      <c r="B45" s="34" t="s">
        <v>82</v>
      </c>
      <c r="C45" s="18">
        <v>32</v>
      </c>
      <c r="D45" s="18" t="s">
        <v>56</v>
      </c>
      <c r="E45" s="15" t="s">
        <v>154</v>
      </c>
      <c r="F45" s="14"/>
      <c r="G45" s="14"/>
      <c r="H45" s="14" t="s">
        <v>57</v>
      </c>
      <c r="I45" s="11"/>
      <c r="J45" s="14"/>
      <c r="K45" s="14"/>
      <c r="L45" s="14"/>
      <c r="M45" s="14"/>
      <c r="N45" s="14">
        <v>4</v>
      </c>
      <c r="O45" s="14">
        <f>N45*16</f>
        <v>64</v>
      </c>
      <c r="P45" s="14">
        <v>32</v>
      </c>
      <c r="Q45" s="14">
        <v>32</v>
      </c>
      <c r="R45" s="13" t="s">
        <v>67</v>
      </c>
      <c r="S45" s="16" t="s">
        <v>90</v>
      </c>
    </row>
    <row r="46" spans="1:19" ht="30" customHeight="1" x14ac:dyDescent="0.15">
      <c r="A46" s="35"/>
      <c r="B46" s="34"/>
      <c r="C46" s="18">
        <v>33</v>
      </c>
      <c r="D46" s="18" t="s">
        <v>92</v>
      </c>
      <c r="E46" s="15" t="s">
        <v>155</v>
      </c>
      <c r="F46" s="14"/>
      <c r="G46" s="14"/>
      <c r="H46" s="14"/>
      <c r="I46" s="14" t="s">
        <v>57</v>
      </c>
      <c r="J46" s="9"/>
      <c r="K46" s="14"/>
      <c r="L46" s="14"/>
      <c r="M46" s="14"/>
      <c r="N46" s="14">
        <v>4</v>
      </c>
      <c r="O46" s="14">
        <f>N46*16</f>
        <v>64</v>
      </c>
      <c r="P46" s="14">
        <v>32</v>
      </c>
      <c r="Q46" s="14">
        <v>32</v>
      </c>
      <c r="R46" s="13" t="s">
        <v>67</v>
      </c>
      <c r="S46" s="16" t="s">
        <v>90</v>
      </c>
    </row>
    <row r="47" spans="1:19" ht="30" customHeight="1" x14ac:dyDescent="0.15">
      <c r="A47" s="35"/>
      <c r="B47" s="34"/>
      <c r="C47" s="18">
        <v>34</v>
      </c>
      <c r="D47" s="18" t="s">
        <v>93</v>
      </c>
      <c r="E47" s="19" t="s">
        <v>156</v>
      </c>
      <c r="F47" s="14"/>
      <c r="G47" s="14"/>
      <c r="H47" s="14"/>
      <c r="I47" s="14" t="s">
        <v>57</v>
      </c>
      <c r="J47" s="14"/>
      <c r="K47" s="9"/>
      <c r="L47" s="14"/>
      <c r="M47" s="14"/>
      <c r="N47" s="14">
        <v>4</v>
      </c>
      <c r="O47" s="14">
        <f>N47*16</f>
        <v>64</v>
      </c>
      <c r="P47" s="14">
        <v>32</v>
      </c>
      <c r="Q47" s="14">
        <v>32</v>
      </c>
      <c r="R47" s="13" t="s">
        <v>67</v>
      </c>
      <c r="S47" s="16" t="s">
        <v>90</v>
      </c>
    </row>
    <row r="48" spans="1:19" ht="30" customHeight="1" x14ac:dyDescent="0.15">
      <c r="A48" s="35"/>
      <c r="B48" s="34"/>
      <c r="C48" s="18">
        <v>35</v>
      </c>
      <c r="D48" s="18" t="s">
        <v>62</v>
      </c>
      <c r="E48" s="19" t="s">
        <v>157</v>
      </c>
      <c r="F48" s="14"/>
      <c r="G48" s="14"/>
      <c r="H48" s="14"/>
      <c r="I48" s="14"/>
      <c r="J48" s="14" t="s">
        <v>48</v>
      </c>
      <c r="K48" s="14"/>
      <c r="L48" s="14"/>
      <c r="M48" s="14"/>
      <c r="N48" s="14">
        <v>3</v>
      </c>
      <c r="O48" s="14">
        <f>N48*16</f>
        <v>48</v>
      </c>
      <c r="P48" s="14">
        <v>16</v>
      </c>
      <c r="Q48" s="14">
        <v>32</v>
      </c>
      <c r="R48" s="13" t="s">
        <v>67</v>
      </c>
      <c r="S48" s="16" t="s">
        <v>90</v>
      </c>
    </row>
    <row r="49" spans="1:19" ht="30" customHeight="1" x14ac:dyDescent="0.15">
      <c r="A49" s="35"/>
      <c r="B49" s="34"/>
      <c r="C49" s="37" t="s">
        <v>24</v>
      </c>
      <c r="D49" s="33"/>
      <c r="E49" s="33"/>
      <c r="F49" s="14">
        <v>0</v>
      </c>
      <c r="G49" s="14">
        <v>0</v>
      </c>
      <c r="H49" s="18">
        <v>4</v>
      </c>
      <c r="I49" s="18">
        <v>8</v>
      </c>
      <c r="J49" s="18">
        <v>3</v>
      </c>
      <c r="K49" s="18">
        <v>0</v>
      </c>
      <c r="L49" s="18">
        <v>0</v>
      </c>
      <c r="M49" s="18">
        <v>0</v>
      </c>
      <c r="N49" s="18">
        <f>SUM(N45:N48)</f>
        <v>15</v>
      </c>
      <c r="O49" s="18">
        <f t="shared" ref="O49:Q49" si="7">SUM(O45:O48)</f>
        <v>240</v>
      </c>
      <c r="P49" s="18">
        <f t="shared" si="7"/>
        <v>112</v>
      </c>
      <c r="Q49" s="18">
        <f t="shared" si="7"/>
        <v>128</v>
      </c>
      <c r="R49" s="14"/>
      <c r="S49" s="14"/>
    </row>
    <row r="50" spans="1:19" ht="30" customHeight="1" x14ac:dyDescent="0.15">
      <c r="A50" s="35"/>
      <c r="B50" s="37" t="s">
        <v>23</v>
      </c>
      <c r="C50" s="37"/>
      <c r="D50" s="37"/>
      <c r="E50" s="37"/>
      <c r="F50" s="14">
        <f t="shared" ref="F50:Q50" si="8">F49+F44</f>
        <v>2</v>
      </c>
      <c r="G50" s="14">
        <f t="shared" si="8"/>
        <v>6</v>
      </c>
      <c r="H50" s="14">
        <f t="shared" si="8"/>
        <v>11</v>
      </c>
      <c r="I50" s="14">
        <f t="shared" si="8"/>
        <v>11</v>
      </c>
      <c r="J50" s="14">
        <f t="shared" si="8"/>
        <v>6</v>
      </c>
      <c r="K50" s="14">
        <f t="shared" si="8"/>
        <v>3</v>
      </c>
      <c r="L50" s="14">
        <f t="shared" si="8"/>
        <v>0</v>
      </c>
      <c r="M50" s="14">
        <f t="shared" si="8"/>
        <v>0</v>
      </c>
      <c r="N50" s="14">
        <f t="shared" si="8"/>
        <v>39</v>
      </c>
      <c r="O50" s="14">
        <f t="shared" si="8"/>
        <v>624</v>
      </c>
      <c r="P50" s="14">
        <f t="shared" si="8"/>
        <v>384</v>
      </c>
      <c r="Q50" s="14">
        <f t="shared" si="8"/>
        <v>240</v>
      </c>
      <c r="R50" s="16"/>
      <c r="S50" s="16"/>
    </row>
    <row r="51" spans="1:19" ht="30" customHeight="1" x14ac:dyDescent="0.15">
      <c r="A51" s="35"/>
      <c r="B51" s="37" t="s">
        <v>123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</row>
    <row r="52" spans="1:19" ht="30" customHeight="1" x14ac:dyDescent="0.15">
      <c r="A52" s="58" t="s">
        <v>28</v>
      </c>
      <c r="B52" s="34" t="s">
        <v>26</v>
      </c>
      <c r="C52" s="62" t="s">
        <v>125</v>
      </c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</row>
    <row r="53" spans="1:19" ht="30" customHeight="1" x14ac:dyDescent="0.15">
      <c r="A53" s="59"/>
      <c r="B53" s="34"/>
      <c r="C53" s="57" t="s">
        <v>124</v>
      </c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</row>
    <row r="54" spans="1:19" ht="30" customHeight="1" x14ac:dyDescent="0.15">
      <c r="A54" s="59"/>
      <c r="B54" s="34"/>
      <c r="C54" s="14">
        <v>36</v>
      </c>
      <c r="D54" s="18" t="s">
        <v>91</v>
      </c>
      <c r="E54" s="19" t="s">
        <v>158</v>
      </c>
      <c r="F54" s="14"/>
      <c r="G54" s="14"/>
      <c r="H54" s="14">
        <v>3</v>
      </c>
      <c r="I54" s="14"/>
      <c r="J54" s="14"/>
      <c r="K54" s="14"/>
      <c r="L54" s="14"/>
      <c r="M54" s="14"/>
      <c r="N54" s="14">
        <f>SUM(F54:M54)</f>
        <v>3</v>
      </c>
      <c r="O54" s="14">
        <f t="shared" ref="O54:O59" si="9">N54*16</f>
        <v>48</v>
      </c>
      <c r="P54" s="14">
        <v>48</v>
      </c>
      <c r="Q54" s="14"/>
      <c r="R54" s="13" t="s">
        <v>67</v>
      </c>
      <c r="S54" s="2" t="s">
        <v>159</v>
      </c>
    </row>
    <row r="55" spans="1:19" ht="30" customHeight="1" x14ac:dyDescent="0.15">
      <c r="A55" s="59"/>
      <c r="B55" s="34"/>
      <c r="C55" s="14">
        <v>37</v>
      </c>
      <c r="D55" s="18" t="s">
        <v>192</v>
      </c>
      <c r="E55" s="19" t="s">
        <v>160</v>
      </c>
      <c r="F55" s="14"/>
      <c r="G55" s="14"/>
      <c r="H55" s="14"/>
      <c r="I55" s="14"/>
      <c r="J55" s="14">
        <v>3</v>
      </c>
      <c r="K55" s="14"/>
      <c r="L55" s="14"/>
      <c r="M55" s="14"/>
      <c r="N55" s="14">
        <f>SUM(F55:M55)</f>
        <v>3</v>
      </c>
      <c r="O55" s="14">
        <f t="shared" si="9"/>
        <v>48</v>
      </c>
      <c r="P55" s="14">
        <v>48</v>
      </c>
      <c r="Q55" s="18"/>
      <c r="R55" s="13" t="s">
        <v>67</v>
      </c>
      <c r="S55" s="2" t="s">
        <v>159</v>
      </c>
    </row>
    <row r="56" spans="1:19" ht="30" customHeight="1" x14ac:dyDescent="0.15">
      <c r="A56" s="59"/>
      <c r="B56" s="34"/>
      <c r="C56" s="14">
        <v>38</v>
      </c>
      <c r="D56" s="18" t="s">
        <v>74</v>
      </c>
      <c r="E56" s="15" t="s">
        <v>161</v>
      </c>
      <c r="F56" s="14"/>
      <c r="G56" s="14"/>
      <c r="H56" s="14"/>
      <c r="I56" s="14"/>
      <c r="J56" s="14" t="s">
        <v>57</v>
      </c>
      <c r="K56" s="14"/>
      <c r="L56" s="14"/>
      <c r="M56" s="14"/>
      <c r="N56" s="14">
        <v>4</v>
      </c>
      <c r="O56" s="14">
        <f t="shared" si="9"/>
        <v>64</v>
      </c>
      <c r="P56" s="14">
        <v>32</v>
      </c>
      <c r="Q56" s="14">
        <v>32</v>
      </c>
      <c r="R56" s="13" t="s">
        <v>67</v>
      </c>
      <c r="S56" s="2" t="s">
        <v>159</v>
      </c>
    </row>
    <row r="57" spans="1:19" ht="30" customHeight="1" x14ac:dyDescent="0.15">
      <c r="A57" s="59"/>
      <c r="B57" s="34"/>
      <c r="C57" s="14">
        <v>39</v>
      </c>
      <c r="D57" s="18" t="s">
        <v>114</v>
      </c>
      <c r="E57" s="19" t="s">
        <v>162</v>
      </c>
      <c r="F57" s="14"/>
      <c r="G57" s="14"/>
      <c r="H57" s="14"/>
      <c r="I57" s="14"/>
      <c r="J57" s="14">
        <v>3</v>
      </c>
      <c r="K57" s="14"/>
      <c r="L57" s="14"/>
      <c r="M57" s="14"/>
      <c r="N57" s="14">
        <v>3</v>
      </c>
      <c r="O57" s="14">
        <f t="shared" si="9"/>
        <v>48</v>
      </c>
      <c r="P57" s="14">
        <v>48</v>
      </c>
      <c r="Q57" s="14"/>
      <c r="R57" s="13" t="s">
        <v>67</v>
      </c>
      <c r="S57" s="2" t="s">
        <v>159</v>
      </c>
    </row>
    <row r="58" spans="1:19" ht="30" customHeight="1" x14ac:dyDescent="0.15">
      <c r="A58" s="59"/>
      <c r="B58" s="34"/>
      <c r="C58" s="14">
        <v>40</v>
      </c>
      <c r="D58" s="18" t="s">
        <v>115</v>
      </c>
      <c r="E58" s="15" t="s">
        <v>163</v>
      </c>
      <c r="F58" s="14"/>
      <c r="G58" s="14"/>
      <c r="H58" s="14"/>
      <c r="I58" s="14"/>
      <c r="J58" s="14"/>
      <c r="K58" s="14">
        <v>3</v>
      </c>
      <c r="L58" s="14"/>
      <c r="M58" s="14"/>
      <c r="N58" s="14">
        <v>3</v>
      </c>
      <c r="O58" s="14">
        <f t="shared" si="9"/>
        <v>48</v>
      </c>
      <c r="P58" s="14">
        <v>48</v>
      </c>
      <c r="Q58" s="18"/>
      <c r="R58" s="13" t="s">
        <v>67</v>
      </c>
      <c r="S58" s="2" t="s">
        <v>159</v>
      </c>
    </row>
    <row r="59" spans="1:19" ht="30" customHeight="1" x14ac:dyDescent="0.15">
      <c r="A59" s="59"/>
      <c r="B59" s="34"/>
      <c r="C59" s="14">
        <v>41</v>
      </c>
      <c r="D59" s="18" t="s">
        <v>113</v>
      </c>
      <c r="E59" s="26" t="s">
        <v>191</v>
      </c>
      <c r="F59" s="14"/>
      <c r="G59" s="14"/>
      <c r="H59" s="14"/>
      <c r="I59" s="14"/>
      <c r="J59" s="14"/>
      <c r="K59" s="14">
        <v>3</v>
      </c>
      <c r="L59" s="14"/>
      <c r="M59" s="14"/>
      <c r="N59" s="14">
        <f>SUM(F59:M59)</f>
        <v>3</v>
      </c>
      <c r="O59" s="14">
        <f t="shared" si="9"/>
        <v>48</v>
      </c>
      <c r="P59" s="14">
        <v>48</v>
      </c>
      <c r="Q59" s="14"/>
      <c r="R59" s="13" t="s">
        <v>67</v>
      </c>
      <c r="S59" s="2" t="s">
        <v>159</v>
      </c>
    </row>
    <row r="60" spans="1:19" ht="30" customHeight="1" x14ac:dyDescent="0.15">
      <c r="A60" s="59"/>
      <c r="B60" s="34"/>
      <c r="C60" s="31" t="s">
        <v>88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</row>
    <row r="61" spans="1:19" ht="30" customHeight="1" x14ac:dyDescent="0.15">
      <c r="A61" s="59"/>
      <c r="B61" s="34"/>
      <c r="C61" s="14">
        <v>42</v>
      </c>
      <c r="D61" s="18" t="s">
        <v>77</v>
      </c>
      <c r="E61" s="15" t="s">
        <v>164</v>
      </c>
      <c r="F61" s="14"/>
      <c r="G61" s="14"/>
      <c r="H61" s="14" t="s">
        <v>35</v>
      </c>
      <c r="I61" s="14"/>
      <c r="J61" s="14"/>
      <c r="K61" s="14"/>
      <c r="L61" s="14"/>
      <c r="M61" s="14"/>
      <c r="N61" s="14">
        <v>3</v>
      </c>
      <c r="O61" s="14">
        <f>N61*16</f>
        <v>48</v>
      </c>
      <c r="P61" s="14">
        <v>32</v>
      </c>
      <c r="Q61" s="14">
        <v>16</v>
      </c>
      <c r="R61" s="13" t="s">
        <v>67</v>
      </c>
      <c r="S61" s="2" t="s">
        <v>159</v>
      </c>
    </row>
    <row r="62" spans="1:19" ht="30" customHeight="1" x14ac:dyDescent="0.15">
      <c r="A62" s="59"/>
      <c r="B62" s="34"/>
      <c r="C62" s="14">
        <v>43</v>
      </c>
      <c r="D62" s="18" t="s">
        <v>72</v>
      </c>
      <c r="E62" s="15" t="s">
        <v>73</v>
      </c>
      <c r="F62" s="14"/>
      <c r="G62" s="14"/>
      <c r="H62" s="14"/>
      <c r="I62" s="14" t="s">
        <v>35</v>
      </c>
      <c r="J62" s="14"/>
      <c r="K62" s="9"/>
      <c r="L62" s="14"/>
      <c r="M62" s="14"/>
      <c r="N62" s="14">
        <v>3</v>
      </c>
      <c r="O62" s="14">
        <f>N62*16</f>
        <v>48</v>
      </c>
      <c r="P62" s="14">
        <v>32</v>
      </c>
      <c r="Q62" s="14">
        <v>16</v>
      </c>
      <c r="R62" s="13" t="s">
        <v>67</v>
      </c>
      <c r="S62" s="2" t="s">
        <v>159</v>
      </c>
    </row>
    <row r="63" spans="1:19" ht="30" customHeight="1" x14ac:dyDescent="0.15">
      <c r="A63" s="59"/>
      <c r="B63" s="34"/>
      <c r="C63" s="14">
        <v>44</v>
      </c>
      <c r="D63" s="18" t="s">
        <v>78</v>
      </c>
      <c r="E63" s="15" t="s">
        <v>165</v>
      </c>
      <c r="F63" s="14"/>
      <c r="G63" s="14"/>
      <c r="H63" s="14"/>
      <c r="I63" s="14" t="s">
        <v>35</v>
      </c>
      <c r="J63" s="14"/>
      <c r="K63" s="14"/>
      <c r="L63" s="14"/>
      <c r="M63" s="14"/>
      <c r="N63" s="14">
        <v>3</v>
      </c>
      <c r="O63" s="14">
        <f>N63*16</f>
        <v>48</v>
      </c>
      <c r="P63" s="14">
        <v>32</v>
      </c>
      <c r="Q63" s="14">
        <v>16</v>
      </c>
      <c r="R63" s="13" t="s">
        <v>67</v>
      </c>
      <c r="S63" s="2" t="s">
        <v>159</v>
      </c>
    </row>
    <row r="64" spans="1:19" ht="30" customHeight="1" x14ac:dyDescent="0.15">
      <c r="A64" s="59"/>
      <c r="B64" s="34"/>
      <c r="C64" s="14">
        <v>45</v>
      </c>
      <c r="D64" s="18" t="s">
        <v>94</v>
      </c>
      <c r="E64" s="15" t="s">
        <v>166</v>
      </c>
      <c r="F64" s="14"/>
      <c r="G64" s="14"/>
      <c r="H64" s="14"/>
      <c r="I64" s="14" t="s">
        <v>35</v>
      </c>
      <c r="J64" s="9"/>
      <c r="K64" s="14"/>
      <c r="L64" s="14"/>
      <c r="M64" s="14"/>
      <c r="N64" s="14">
        <v>3</v>
      </c>
      <c r="O64" s="14">
        <f>N64*16</f>
        <v>48</v>
      </c>
      <c r="P64" s="14">
        <v>32</v>
      </c>
      <c r="Q64" s="14">
        <v>16</v>
      </c>
      <c r="R64" s="13" t="s">
        <v>67</v>
      </c>
      <c r="S64" s="2" t="s">
        <v>159</v>
      </c>
    </row>
    <row r="65" spans="1:19" ht="30" customHeight="1" x14ac:dyDescent="0.15">
      <c r="A65" s="59"/>
      <c r="B65" s="34"/>
      <c r="C65" s="14">
        <v>46</v>
      </c>
      <c r="D65" s="18" t="s">
        <v>102</v>
      </c>
      <c r="E65" s="19" t="s">
        <v>167</v>
      </c>
      <c r="F65" s="14"/>
      <c r="G65" s="14"/>
      <c r="H65" s="14"/>
      <c r="I65" s="14"/>
      <c r="J65" s="14" t="s">
        <v>35</v>
      </c>
      <c r="K65" s="14"/>
      <c r="L65" s="14"/>
      <c r="M65" s="14"/>
      <c r="N65" s="14">
        <v>3</v>
      </c>
      <c r="O65" s="14">
        <v>48</v>
      </c>
      <c r="P65" s="14">
        <v>32</v>
      </c>
      <c r="Q65" s="14">
        <v>16</v>
      </c>
      <c r="R65" s="13" t="s">
        <v>67</v>
      </c>
      <c r="S65" s="2" t="s">
        <v>159</v>
      </c>
    </row>
    <row r="66" spans="1:19" ht="30" customHeight="1" x14ac:dyDescent="0.15">
      <c r="A66" s="59"/>
      <c r="B66" s="34"/>
      <c r="C66" s="14">
        <v>47</v>
      </c>
      <c r="D66" s="18" t="s">
        <v>75</v>
      </c>
      <c r="E66" s="15" t="s">
        <v>76</v>
      </c>
      <c r="F66" s="14"/>
      <c r="G66" s="14"/>
      <c r="H66" s="14"/>
      <c r="I66" s="14"/>
      <c r="J66" s="14" t="s">
        <v>57</v>
      </c>
      <c r="K66" s="14"/>
      <c r="L66" s="14"/>
      <c r="M66" s="14"/>
      <c r="N66" s="14">
        <v>4</v>
      </c>
      <c r="O66" s="14">
        <f>N66*16</f>
        <v>64</v>
      </c>
      <c r="P66" s="14">
        <v>32</v>
      </c>
      <c r="Q66" s="14">
        <v>32</v>
      </c>
      <c r="R66" s="13" t="s">
        <v>67</v>
      </c>
      <c r="S66" s="2" t="s">
        <v>159</v>
      </c>
    </row>
    <row r="67" spans="1:19" ht="30" customHeight="1" x14ac:dyDescent="0.15">
      <c r="A67" s="59"/>
      <c r="B67" s="34"/>
      <c r="C67" s="14">
        <v>48</v>
      </c>
      <c r="D67" s="18" t="s">
        <v>64</v>
      </c>
      <c r="E67" s="19" t="s">
        <v>168</v>
      </c>
      <c r="F67" s="14"/>
      <c r="G67" s="14"/>
      <c r="H67" s="14"/>
      <c r="I67" s="14"/>
      <c r="J67" s="14"/>
      <c r="K67" s="14">
        <v>3</v>
      </c>
      <c r="L67" s="14"/>
      <c r="M67" s="14"/>
      <c r="N67" s="14">
        <f>SUM(F67:M67)</f>
        <v>3</v>
      </c>
      <c r="O67" s="14">
        <f>N67*16</f>
        <v>48</v>
      </c>
      <c r="P67" s="14">
        <v>48</v>
      </c>
      <c r="Q67" s="14"/>
      <c r="R67" s="13" t="s">
        <v>67</v>
      </c>
      <c r="S67" s="2" t="s">
        <v>159</v>
      </c>
    </row>
    <row r="68" spans="1:19" ht="30" customHeight="1" x14ac:dyDescent="0.15">
      <c r="A68" s="59"/>
      <c r="B68" s="34"/>
      <c r="C68" s="14">
        <v>49</v>
      </c>
      <c r="D68" s="18" t="s">
        <v>103</v>
      </c>
      <c r="E68" s="21" t="s">
        <v>169</v>
      </c>
      <c r="F68" s="11"/>
      <c r="G68" s="11"/>
      <c r="H68" s="11"/>
      <c r="I68" s="11"/>
      <c r="J68" s="11"/>
      <c r="K68" s="11"/>
      <c r="L68" s="11" t="s">
        <v>35</v>
      </c>
      <c r="M68" s="11"/>
      <c r="N68" s="14">
        <v>3</v>
      </c>
      <c r="O68" s="14">
        <f>N68*16</f>
        <v>48</v>
      </c>
      <c r="P68" s="11">
        <v>32</v>
      </c>
      <c r="Q68" s="11">
        <v>16</v>
      </c>
      <c r="R68" s="13" t="s">
        <v>67</v>
      </c>
      <c r="S68" s="2" t="s">
        <v>159</v>
      </c>
    </row>
    <row r="69" spans="1:19" ht="30" customHeight="1" x14ac:dyDescent="0.15">
      <c r="A69" s="59"/>
      <c r="B69" s="34"/>
      <c r="C69" s="14">
        <v>50</v>
      </c>
      <c r="D69" s="18" t="s">
        <v>104</v>
      </c>
      <c r="E69" s="21" t="s">
        <v>170</v>
      </c>
      <c r="F69" s="14"/>
      <c r="G69" s="14"/>
      <c r="H69" s="14"/>
      <c r="I69" s="14"/>
      <c r="J69" s="14"/>
      <c r="K69" s="14"/>
      <c r="L69" s="14" t="s">
        <v>48</v>
      </c>
      <c r="M69" s="14"/>
      <c r="N69" s="14">
        <v>3</v>
      </c>
      <c r="O69" s="14">
        <f>N69*16</f>
        <v>48</v>
      </c>
      <c r="P69" s="14">
        <v>16</v>
      </c>
      <c r="Q69" s="14">
        <v>32</v>
      </c>
      <c r="R69" s="13" t="s">
        <v>67</v>
      </c>
      <c r="S69" s="2" t="s">
        <v>159</v>
      </c>
    </row>
    <row r="70" spans="1:19" ht="30" customHeight="1" x14ac:dyDescent="0.15">
      <c r="A70" s="59"/>
      <c r="B70" s="34"/>
      <c r="C70" s="31" t="s">
        <v>89</v>
      </c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</row>
    <row r="71" spans="1:19" ht="30" customHeight="1" x14ac:dyDescent="0.15">
      <c r="A71" s="59"/>
      <c r="B71" s="34"/>
      <c r="C71" s="14">
        <v>51</v>
      </c>
      <c r="D71" s="14" t="s">
        <v>65</v>
      </c>
      <c r="E71" s="19" t="s">
        <v>84</v>
      </c>
      <c r="F71" s="19"/>
      <c r="G71" s="19"/>
      <c r="H71" s="19"/>
      <c r="I71" s="19"/>
      <c r="J71" s="19" t="s">
        <v>57</v>
      </c>
      <c r="K71" s="19"/>
      <c r="L71" s="19"/>
      <c r="M71" s="19"/>
      <c r="N71" s="14">
        <v>4</v>
      </c>
      <c r="O71" s="14">
        <f>N71*16</f>
        <v>64</v>
      </c>
      <c r="P71" s="14">
        <v>32</v>
      </c>
      <c r="Q71" s="14">
        <v>32</v>
      </c>
      <c r="R71" s="13" t="s">
        <v>67</v>
      </c>
      <c r="S71" s="16" t="s">
        <v>90</v>
      </c>
    </row>
    <row r="72" spans="1:19" ht="30" customHeight="1" x14ac:dyDescent="0.15">
      <c r="A72" s="59"/>
      <c r="B72" s="34"/>
      <c r="C72" s="14">
        <v>52</v>
      </c>
      <c r="D72" s="14" t="s">
        <v>66</v>
      </c>
      <c r="E72" s="19" t="s">
        <v>85</v>
      </c>
      <c r="F72" s="19"/>
      <c r="G72" s="19"/>
      <c r="H72" s="19"/>
      <c r="I72" s="19"/>
      <c r="J72" s="19"/>
      <c r="K72" s="19" t="s">
        <v>57</v>
      </c>
      <c r="L72" s="19"/>
      <c r="M72" s="19"/>
      <c r="N72" s="14">
        <v>4</v>
      </c>
      <c r="O72" s="14">
        <f>N72*16</f>
        <v>64</v>
      </c>
      <c r="P72" s="14">
        <v>32</v>
      </c>
      <c r="Q72" s="14">
        <v>32</v>
      </c>
      <c r="R72" s="13" t="s">
        <v>67</v>
      </c>
      <c r="S72" s="16" t="s">
        <v>90</v>
      </c>
    </row>
    <row r="73" spans="1:19" ht="30" customHeight="1" x14ac:dyDescent="0.15">
      <c r="A73" s="59"/>
      <c r="B73" s="34"/>
      <c r="C73" s="14">
        <v>53</v>
      </c>
      <c r="D73" s="14" t="s">
        <v>95</v>
      </c>
      <c r="E73" s="19" t="s">
        <v>87</v>
      </c>
      <c r="F73" s="14"/>
      <c r="G73" s="14"/>
      <c r="H73" s="14"/>
      <c r="I73" s="14"/>
      <c r="J73" s="14"/>
      <c r="K73" s="14"/>
      <c r="L73" s="14" t="s">
        <v>57</v>
      </c>
      <c r="M73" s="14"/>
      <c r="N73" s="14">
        <v>4</v>
      </c>
      <c r="O73" s="14">
        <f>N73*16</f>
        <v>64</v>
      </c>
      <c r="P73" s="14">
        <v>32</v>
      </c>
      <c r="Q73" s="14">
        <v>32</v>
      </c>
      <c r="R73" s="13" t="s">
        <v>67</v>
      </c>
      <c r="S73" s="16" t="s">
        <v>90</v>
      </c>
    </row>
    <row r="74" spans="1:19" ht="30" customHeight="1" x14ac:dyDescent="0.15">
      <c r="A74" s="59"/>
      <c r="B74" s="34"/>
      <c r="C74" s="14">
        <v>54</v>
      </c>
      <c r="D74" s="18" t="s">
        <v>105</v>
      </c>
      <c r="E74" s="19" t="s">
        <v>171</v>
      </c>
      <c r="F74" s="14"/>
      <c r="G74" s="14"/>
      <c r="H74" s="14"/>
      <c r="I74" s="14"/>
      <c r="J74" s="14"/>
      <c r="K74" s="14"/>
      <c r="L74" s="14">
        <v>2</v>
      </c>
      <c r="M74" s="14"/>
      <c r="N74" s="14">
        <f>SUM(F74:M74)</f>
        <v>2</v>
      </c>
      <c r="O74" s="14">
        <f>N74*16</f>
        <v>32</v>
      </c>
      <c r="P74" s="14">
        <v>32</v>
      </c>
      <c r="Q74" s="14"/>
      <c r="R74" s="13" t="s">
        <v>67</v>
      </c>
      <c r="S74" s="16" t="s">
        <v>90</v>
      </c>
    </row>
    <row r="75" spans="1:19" ht="30" customHeight="1" x14ac:dyDescent="0.15">
      <c r="A75" s="59"/>
      <c r="B75" s="34"/>
      <c r="C75" s="14">
        <v>55</v>
      </c>
      <c r="D75" s="18" t="s">
        <v>63</v>
      </c>
      <c r="E75" s="19" t="s">
        <v>172</v>
      </c>
      <c r="F75" s="14"/>
      <c r="G75" s="14"/>
      <c r="H75" s="14"/>
      <c r="I75" s="14"/>
      <c r="J75" s="14"/>
      <c r="K75" s="14"/>
      <c r="L75" s="14">
        <v>3</v>
      </c>
      <c r="M75" s="14"/>
      <c r="N75" s="14">
        <f>SUM(F75:M75)</f>
        <v>3</v>
      </c>
      <c r="O75" s="14">
        <f>N75*16</f>
        <v>48</v>
      </c>
      <c r="P75" s="14">
        <v>48</v>
      </c>
      <c r="Q75" s="14"/>
      <c r="R75" s="13" t="s">
        <v>67</v>
      </c>
      <c r="S75" s="16" t="s">
        <v>90</v>
      </c>
    </row>
    <row r="76" spans="1:19" ht="30" customHeight="1" x14ac:dyDescent="0.15">
      <c r="A76" s="59"/>
      <c r="B76" s="34"/>
      <c r="C76" s="14">
        <v>56</v>
      </c>
      <c r="D76" s="18" t="s">
        <v>71</v>
      </c>
      <c r="E76" s="21" t="s">
        <v>86</v>
      </c>
      <c r="F76" s="14"/>
      <c r="G76" s="14"/>
      <c r="H76" s="14"/>
      <c r="I76" s="14"/>
      <c r="J76" s="14"/>
      <c r="K76" s="14"/>
      <c r="L76" s="14">
        <v>2</v>
      </c>
      <c r="M76" s="14"/>
      <c r="N76" s="14">
        <v>2</v>
      </c>
      <c r="O76" s="14">
        <v>32</v>
      </c>
      <c r="P76" s="14">
        <v>32</v>
      </c>
      <c r="Q76" s="14"/>
      <c r="R76" s="13" t="s">
        <v>67</v>
      </c>
      <c r="S76" s="16" t="s">
        <v>90</v>
      </c>
    </row>
    <row r="77" spans="1:19" ht="30" customHeight="1" x14ac:dyDescent="0.15">
      <c r="A77" s="59"/>
      <c r="B77" s="34"/>
      <c r="C77" s="63" t="s">
        <v>4</v>
      </c>
      <c r="D77" s="64"/>
      <c r="E77" s="64"/>
      <c r="F77" s="18">
        <v>0</v>
      </c>
      <c r="G77" s="18">
        <v>0</v>
      </c>
      <c r="H77" s="18">
        <v>6</v>
      </c>
      <c r="I77" s="18">
        <v>9</v>
      </c>
      <c r="J77" s="18">
        <v>20</v>
      </c>
      <c r="K77" s="18">
        <v>13</v>
      </c>
      <c r="L77" s="18">
        <v>17</v>
      </c>
      <c r="M77" s="18">
        <v>0</v>
      </c>
      <c r="N77" s="18">
        <f>SUM(N71:N76,N61:N69,N54:N59)</f>
        <v>66</v>
      </c>
      <c r="O77" s="18">
        <f t="shared" ref="O77:P77" si="10">SUM(O71:O76,O61:O69,O54:O59)</f>
        <v>1056</v>
      </c>
      <c r="P77" s="18">
        <f t="shared" si="10"/>
        <v>768</v>
      </c>
      <c r="Q77" s="18">
        <f>SUM(Q71:Q76,Q61:Q69,Q54:Q59)</f>
        <v>288</v>
      </c>
      <c r="R77" s="18"/>
      <c r="S77" s="18"/>
    </row>
    <row r="78" spans="1:19" ht="30" customHeight="1" x14ac:dyDescent="0.15">
      <c r="A78" s="59"/>
      <c r="B78" s="34"/>
      <c r="C78" s="65" t="s">
        <v>173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</row>
    <row r="79" spans="1:19" ht="30" customHeight="1" x14ac:dyDescent="0.15">
      <c r="A79" s="59"/>
      <c r="B79" s="34"/>
      <c r="C79" s="18">
        <v>57</v>
      </c>
      <c r="D79" s="18" t="s">
        <v>81</v>
      </c>
      <c r="E79" s="15" t="s">
        <v>174</v>
      </c>
      <c r="F79" s="14">
        <v>3</v>
      </c>
      <c r="G79" s="14"/>
      <c r="H79" s="14"/>
      <c r="I79" s="14"/>
      <c r="J79" s="14"/>
      <c r="K79" s="14"/>
      <c r="L79" s="14"/>
      <c r="M79" s="14"/>
      <c r="N79" s="14">
        <f>SUM(F79:M79)</f>
        <v>3</v>
      </c>
      <c r="O79" s="14">
        <f>N79*16</f>
        <v>48</v>
      </c>
      <c r="P79" s="14">
        <v>48</v>
      </c>
      <c r="Q79" s="14"/>
      <c r="R79" s="13" t="s">
        <v>67</v>
      </c>
      <c r="S79" s="16" t="s">
        <v>90</v>
      </c>
    </row>
    <row r="80" spans="1:19" ht="30" customHeight="1" x14ac:dyDescent="0.15">
      <c r="A80" s="59"/>
      <c r="B80" s="34"/>
      <c r="C80" s="18">
        <v>58</v>
      </c>
      <c r="D80" s="18" t="s">
        <v>106</v>
      </c>
      <c r="E80" s="15" t="s">
        <v>175</v>
      </c>
      <c r="F80" s="14"/>
      <c r="G80" s="14">
        <v>2</v>
      </c>
      <c r="H80" s="14"/>
      <c r="I80" s="14"/>
      <c r="J80" s="14"/>
      <c r="K80" s="14"/>
      <c r="L80" s="14"/>
      <c r="M80" s="14"/>
      <c r="N80" s="18">
        <f>SUM(F80:M80)</f>
        <v>2</v>
      </c>
      <c r="O80" s="18">
        <f>N80*16</f>
        <v>32</v>
      </c>
      <c r="P80" s="14">
        <v>32</v>
      </c>
      <c r="Q80" s="14"/>
      <c r="R80" s="13" t="s">
        <v>67</v>
      </c>
      <c r="S80" s="16" t="s">
        <v>90</v>
      </c>
    </row>
    <row r="81" spans="1:19" ht="30" customHeight="1" x14ac:dyDescent="0.15">
      <c r="A81" s="59"/>
      <c r="B81" s="34"/>
      <c r="C81" s="18">
        <v>59</v>
      </c>
      <c r="D81" s="18" t="s">
        <v>107</v>
      </c>
      <c r="E81" s="15" t="s">
        <v>176</v>
      </c>
      <c r="F81" s="14"/>
      <c r="G81" s="14"/>
      <c r="H81" s="14">
        <v>2</v>
      </c>
      <c r="I81" s="14"/>
      <c r="J81" s="14"/>
      <c r="K81" s="14"/>
      <c r="L81" s="14"/>
      <c r="M81" s="14"/>
      <c r="N81" s="18">
        <v>2</v>
      </c>
      <c r="O81" s="18">
        <v>32</v>
      </c>
      <c r="P81" s="14">
        <v>32</v>
      </c>
      <c r="Q81" s="14"/>
      <c r="R81" s="13" t="s">
        <v>67</v>
      </c>
      <c r="S81" s="16" t="s">
        <v>90</v>
      </c>
    </row>
    <row r="82" spans="1:19" ht="30" customHeight="1" x14ac:dyDescent="0.15">
      <c r="A82" s="59"/>
      <c r="B82" s="34"/>
      <c r="C82" s="18">
        <v>60</v>
      </c>
      <c r="D82" s="18" t="s">
        <v>68</v>
      </c>
      <c r="E82" s="15" t="s">
        <v>177</v>
      </c>
      <c r="F82" s="14"/>
      <c r="G82" s="14"/>
      <c r="H82" s="14"/>
      <c r="I82" s="14">
        <v>2</v>
      </c>
      <c r="J82" s="18"/>
      <c r="K82" s="18"/>
      <c r="L82" s="18"/>
      <c r="M82" s="18"/>
      <c r="N82" s="18">
        <f t="shared" ref="N82:N86" si="11">SUM(F82:M82)</f>
        <v>2</v>
      </c>
      <c r="O82" s="18">
        <f t="shared" ref="O82:O86" si="12">N82*16</f>
        <v>32</v>
      </c>
      <c r="P82" s="18">
        <v>32</v>
      </c>
      <c r="Q82" s="18"/>
      <c r="R82" s="13" t="s">
        <v>67</v>
      </c>
      <c r="S82" s="16" t="s">
        <v>90</v>
      </c>
    </row>
    <row r="83" spans="1:19" ht="30" customHeight="1" x14ac:dyDescent="0.15">
      <c r="A83" s="59"/>
      <c r="B83" s="34"/>
      <c r="C83" s="18">
        <v>61</v>
      </c>
      <c r="D83" s="18" t="s">
        <v>108</v>
      </c>
      <c r="E83" s="15" t="s">
        <v>178</v>
      </c>
      <c r="F83" s="14"/>
      <c r="G83" s="14"/>
      <c r="H83" s="14"/>
      <c r="I83" s="14">
        <v>3</v>
      </c>
      <c r="J83" s="14"/>
      <c r="K83" s="14"/>
      <c r="L83" s="14"/>
      <c r="M83" s="14"/>
      <c r="N83" s="14">
        <f t="shared" si="11"/>
        <v>3</v>
      </c>
      <c r="O83" s="14">
        <f t="shared" si="12"/>
        <v>48</v>
      </c>
      <c r="P83" s="14">
        <v>48</v>
      </c>
      <c r="Q83" s="14"/>
      <c r="R83" s="13" t="s">
        <v>67</v>
      </c>
      <c r="S83" s="16" t="s">
        <v>90</v>
      </c>
    </row>
    <row r="84" spans="1:19" ht="30" customHeight="1" x14ac:dyDescent="0.15">
      <c r="A84" s="59"/>
      <c r="B84" s="34"/>
      <c r="C84" s="18">
        <v>62</v>
      </c>
      <c r="D84" s="18" t="s">
        <v>109</v>
      </c>
      <c r="E84" s="15" t="s">
        <v>179</v>
      </c>
      <c r="F84" s="14"/>
      <c r="G84" s="14"/>
      <c r="H84" s="14"/>
      <c r="I84" s="14"/>
      <c r="J84" s="18">
        <v>4</v>
      </c>
      <c r="K84" s="18"/>
      <c r="L84" s="18"/>
      <c r="M84" s="18"/>
      <c r="N84" s="18">
        <f t="shared" si="11"/>
        <v>4</v>
      </c>
      <c r="O84" s="18">
        <f t="shared" si="12"/>
        <v>64</v>
      </c>
      <c r="P84" s="18">
        <v>64</v>
      </c>
      <c r="Q84" s="18"/>
      <c r="R84" s="13" t="s">
        <v>67</v>
      </c>
      <c r="S84" s="16" t="s">
        <v>90</v>
      </c>
    </row>
    <row r="85" spans="1:19" ht="30" customHeight="1" x14ac:dyDescent="0.15">
      <c r="A85" s="59"/>
      <c r="B85" s="34"/>
      <c r="C85" s="18">
        <v>63</v>
      </c>
      <c r="D85" s="18" t="s">
        <v>110</v>
      </c>
      <c r="E85" s="15" t="s">
        <v>180</v>
      </c>
      <c r="F85" s="14"/>
      <c r="G85" s="14"/>
      <c r="H85" s="14"/>
      <c r="I85" s="14"/>
      <c r="J85" s="18">
        <v>3</v>
      </c>
      <c r="K85" s="18"/>
      <c r="L85" s="18"/>
      <c r="M85" s="18"/>
      <c r="N85" s="18">
        <f t="shared" si="11"/>
        <v>3</v>
      </c>
      <c r="O85" s="18">
        <f t="shared" si="12"/>
        <v>48</v>
      </c>
      <c r="P85" s="18">
        <v>48</v>
      </c>
      <c r="Q85" s="18"/>
      <c r="R85" s="13" t="s">
        <v>67</v>
      </c>
      <c r="S85" s="16" t="s">
        <v>90</v>
      </c>
    </row>
    <row r="86" spans="1:19" ht="30" customHeight="1" x14ac:dyDescent="0.15">
      <c r="A86" s="59"/>
      <c r="B86" s="34"/>
      <c r="C86" s="18">
        <v>64</v>
      </c>
      <c r="D86" s="2" t="s">
        <v>111</v>
      </c>
      <c r="E86" s="10" t="s">
        <v>181</v>
      </c>
      <c r="F86" s="18"/>
      <c r="G86" s="18"/>
      <c r="H86" s="18"/>
      <c r="I86" s="18"/>
      <c r="J86" s="18"/>
      <c r="K86" s="18">
        <v>2</v>
      </c>
      <c r="L86" s="18"/>
      <c r="M86" s="18"/>
      <c r="N86" s="18">
        <f t="shared" si="11"/>
        <v>2</v>
      </c>
      <c r="O86" s="18">
        <f t="shared" si="12"/>
        <v>32</v>
      </c>
      <c r="P86" s="18">
        <v>32</v>
      </c>
      <c r="Q86" s="18"/>
      <c r="R86" s="13" t="s">
        <v>67</v>
      </c>
      <c r="S86" s="16" t="s">
        <v>90</v>
      </c>
    </row>
    <row r="87" spans="1:19" ht="30" customHeight="1" x14ac:dyDescent="0.15">
      <c r="A87" s="59"/>
      <c r="B87" s="34"/>
      <c r="C87" s="18">
        <v>65</v>
      </c>
      <c r="D87" s="2" t="s">
        <v>69</v>
      </c>
      <c r="E87" s="10" t="s">
        <v>182</v>
      </c>
      <c r="F87" s="18"/>
      <c r="G87" s="18"/>
      <c r="H87" s="18"/>
      <c r="I87" s="18"/>
      <c r="J87" s="18"/>
      <c r="K87" s="18">
        <v>3</v>
      </c>
      <c r="L87" s="18"/>
      <c r="M87" s="18"/>
      <c r="N87" s="18">
        <f>SUM(F87:M87)</f>
        <v>3</v>
      </c>
      <c r="O87" s="18">
        <f>N87*16</f>
        <v>48</v>
      </c>
      <c r="P87" s="18">
        <v>48</v>
      </c>
      <c r="Q87" s="18"/>
      <c r="R87" s="13" t="s">
        <v>67</v>
      </c>
      <c r="S87" s="16" t="s">
        <v>90</v>
      </c>
    </row>
    <row r="88" spans="1:19" ht="30" customHeight="1" x14ac:dyDescent="0.15">
      <c r="A88" s="59"/>
      <c r="B88" s="34"/>
      <c r="C88" s="18">
        <v>66</v>
      </c>
      <c r="D88" s="18" t="s">
        <v>74</v>
      </c>
      <c r="E88" s="15" t="s">
        <v>161</v>
      </c>
      <c r="F88" s="14"/>
      <c r="G88" s="14"/>
      <c r="H88" s="14"/>
      <c r="I88" s="14"/>
      <c r="J88" s="14" t="s">
        <v>57</v>
      </c>
      <c r="K88" s="14"/>
      <c r="L88" s="14"/>
      <c r="M88" s="14"/>
      <c r="N88" s="14">
        <v>4</v>
      </c>
      <c r="O88" s="14">
        <f t="shared" ref="O88:O90" si="13">N88*16</f>
        <v>64</v>
      </c>
      <c r="P88" s="14">
        <v>32</v>
      </c>
      <c r="Q88" s="14">
        <v>32</v>
      </c>
      <c r="R88" s="13" t="s">
        <v>67</v>
      </c>
      <c r="S88" s="16" t="s">
        <v>90</v>
      </c>
    </row>
    <row r="89" spans="1:19" ht="30" customHeight="1" x14ac:dyDescent="0.15">
      <c r="A89" s="59"/>
      <c r="B89" s="34"/>
      <c r="C89" s="18">
        <v>67</v>
      </c>
      <c r="D89" s="27" t="s">
        <v>192</v>
      </c>
      <c r="E89" s="19" t="s">
        <v>160</v>
      </c>
      <c r="F89" s="14"/>
      <c r="G89" s="14"/>
      <c r="H89" s="14"/>
      <c r="I89" s="14"/>
      <c r="J89" s="14">
        <v>3</v>
      </c>
      <c r="K89" s="14"/>
      <c r="L89" s="14"/>
      <c r="M89" s="14"/>
      <c r="N89" s="14">
        <f>SUM(F89:M89)</f>
        <v>3</v>
      </c>
      <c r="O89" s="14">
        <f t="shared" si="13"/>
        <v>48</v>
      </c>
      <c r="P89" s="14">
        <v>48</v>
      </c>
      <c r="Q89" s="18"/>
      <c r="R89" s="13" t="s">
        <v>67</v>
      </c>
      <c r="S89" s="16" t="s">
        <v>90</v>
      </c>
    </row>
    <row r="90" spans="1:19" ht="30" customHeight="1" x14ac:dyDescent="0.15">
      <c r="A90" s="59"/>
      <c r="B90" s="34"/>
      <c r="C90" s="18">
        <v>68</v>
      </c>
      <c r="D90" s="18" t="s">
        <v>113</v>
      </c>
      <c r="E90" s="15" t="s">
        <v>191</v>
      </c>
      <c r="F90" s="14"/>
      <c r="G90" s="14"/>
      <c r="H90" s="14"/>
      <c r="I90" s="14"/>
      <c r="J90" s="14"/>
      <c r="K90" s="14">
        <v>3</v>
      </c>
      <c r="L90" s="14"/>
      <c r="M90" s="14"/>
      <c r="N90" s="14">
        <f>SUM(F90:M90)</f>
        <v>3</v>
      </c>
      <c r="O90" s="14">
        <f t="shared" si="13"/>
        <v>48</v>
      </c>
      <c r="P90" s="14">
        <v>48</v>
      </c>
      <c r="Q90" s="14"/>
      <c r="R90" s="13" t="s">
        <v>67</v>
      </c>
      <c r="S90" s="16" t="s">
        <v>90</v>
      </c>
    </row>
    <row r="91" spans="1:19" ht="30" customHeight="1" x14ac:dyDescent="0.15">
      <c r="A91" s="59"/>
      <c r="B91" s="34"/>
      <c r="C91" s="18">
        <v>69</v>
      </c>
      <c r="D91" s="18" t="s">
        <v>105</v>
      </c>
      <c r="E91" s="19" t="s">
        <v>171</v>
      </c>
      <c r="F91" s="14"/>
      <c r="G91" s="14"/>
      <c r="H91" s="14"/>
      <c r="I91" s="14"/>
      <c r="J91" s="14"/>
      <c r="K91" s="14"/>
      <c r="L91" s="14">
        <v>2</v>
      </c>
      <c r="M91" s="14"/>
      <c r="N91" s="14">
        <f>SUM(F91:M91)</f>
        <v>2</v>
      </c>
      <c r="O91" s="14">
        <f>N91*16</f>
        <v>32</v>
      </c>
      <c r="P91" s="14">
        <v>32</v>
      </c>
      <c r="Q91" s="14"/>
      <c r="R91" s="13" t="s">
        <v>67</v>
      </c>
      <c r="S91" s="16" t="s">
        <v>90</v>
      </c>
    </row>
    <row r="92" spans="1:19" ht="30" customHeight="1" x14ac:dyDescent="0.15">
      <c r="A92" s="59"/>
      <c r="B92" s="34"/>
      <c r="C92" s="18">
        <v>70</v>
      </c>
      <c r="D92" s="18" t="s">
        <v>63</v>
      </c>
      <c r="E92" s="19" t="s">
        <v>172</v>
      </c>
      <c r="F92" s="14"/>
      <c r="G92" s="14"/>
      <c r="H92" s="14"/>
      <c r="I92" s="14"/>
      <c r="J92" s="14"/>
      <c r="K92" s="14"/>
      <c r="L92" s="14">
        <v>3</v>
      </c>
      <c r="M92" s="14"/>
      <c r="N92" s="14">
        <f>SUM(F92:M92)</f>
        <v>3</v>
      </c>
      <c r="O92" s="14">
        <f>N92*16</f>
        <v>48</v>
      </c>
      <c r="P92" s="14">
        <v>48</v>
      </c>
      <c r="Q92" s="14"/>
      <c r="R92" s="13" t="s">
        <v>67</v>
      </c>
      <c r="S92" s="16" t="s">
        <v>90</v>
      </c>
    </row>
    <row r="93" spans="1:19" ht="30" customHeight="1" x14ac:dyDescent="0.15">
      <c r="A93" s="59"/>
      <c r="B93" s="34"/>
      <c r="C93" s="18">
        <v>71</v>
      </c>
      <c r="D93" s="18" t="s">
        <v>71</v>
      </c>
      <c r="E93" s="21" t="s">
        <v>86</v>
      </c>
      <c r="F93" s="14"/>
      <c r="G93" s="14"/>
      <c r="H93" s="14"/>
      <c r="I93" s="14"/>
      <c r="J93" s="14"/>
      <c r="K93" s="14"/>
      <c r="L93" s="14">
        <v>2</v>
      </c>
      <c r="M93" s="14"/>
      <c r="N93" s="14">
        <v>2</v>
      </c>
      <c r="O93" s="14">
        <v>32</v>
      </c>
      <c r="P93" s="14">
        <v>32</v>
      </c>
      <c r="Q93" s="14"/>
      <c r="R93" s="13" t="s">
        <v>67</v>
      </c>
      <c r="S93" s="16" t="s">
        <v>90</v>
      </c>
    </row>
    <row r="94" spans="1:19" ht="30" customHeight="1" x14ac:dyDescent="0.15">
      <c r="A94" s="59"/>
      <c r="B94" s="34"/>
      <c r="C94" s="63" t="s">
        <v>70</v>
      </c>
      <c r="D94" s="64"/>
      <c r="E94" s="64"/>
      <c r="F94" s="18">
        <v>3</v>
      </c>
      <c r="G94" s="18">
        <f>SUM(G80:G87)</f>
        <v>2</v>
      </c>
      <c r="H94" s="18">
        <f>SUM(H80:H87)</f>
        <v>2</v>
      </c>
      <c r="I94" s="18">
        <f>SUM(I80:I87)</f>
        <v>5</v>
      </c>
      <c r="J94" s="18">
        <v>14</v>
      </c>
      <c r="K94" s="18">
        <v>8</v>
      </c>
      <c r="L94" s="18">
        <v>7</v>
      </c>
      <c r="M94" s="18">
        <f>SUM(M80:M87)</f>
        <v>0</v>
      </c>
      <c r="N94" s="18">
        <f>SUM(N79:N93)</f>
        <v>41</v>
      </c>
      <c r="O94" s="18">
        <f t="shared" ref="O94:Q94" si="14">SUM(O79:O93)</f>
        <v>656</v>
      </c>
      <c r="P94" s="18">
        <f t="shared" si="14"/>
        <v>624</v>
      </c>
      <c r="Q94" s="18">
        <f t="shared" si="14"/>
        <v>32</v>
      </c>
      <c r="R94" s="18"/>
      <c r="S94" s="18"/>
    </row>
    <row r="95" spans="1:19" ht="30" customHeight="1" x14ac:dyDescent="0.15">
      <c r="A95" s="59"/>
      <c r="B95" s="34"/>
      <c r="C95" s="65" t="s">
        <v>112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</row>
    <row r="96" spans="1:19" ht="30" customHeight="1" x14ac:dyDescent="0.15">
      <c r="A96" s="59"/>
      <c r="B96" s="61" t="s">
        <v>27</v>
      </c>
      <c r="C96" s="43" t="s">
        <v>119</v>
      </c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5"/>
    </row>
    <row r="97" spans="1:19" ht="30" customHeight="1" x14ac:dyDescent="0.15">
      <c r="A97" s="59"/>
      <c r="B97" s="61"/>
      <c r="C97" s="46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8"/>
    </row>
    <row r="98" spans="1:19" ht="30" customHeight="1" x14ac:dyDescent="0.15">
      <c r="A98" s="59"/>
      <c r="B98" s="61"/>
      <c r="C98" s="46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8"/>
    </row>
    <row r="99" spans="1:19" ht="28.5" customHeight="1" x14ac:dyDescent="0.15">
      <c r="A99" s="59"/>
      <c r="B99" s="61"/>
      <c r="C99" s="49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1"/>
    </row>
    <row r="100" spans="1:19" ht="28.5" customHeight="1" x14ac:dyDescent="0.15">
      <c r="A100" s="60"/>
      <c r="B100" s="52" t="s">
        <v>120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4"/>
    </row>
    <row r="101" spans="1:19" ht="28.5" customHeight="1" x14ac:dyDescent="0.15">
      <c r="A101" s="37" t="s">
        <v>126</v>
      </c>
      <c r="B101" s="37"/>
      <c r="C101" s="37"/>
      <c r="D101" s="37"/>
      <c r="E101" s="37"/>
      <c r="F101" s="22">
        <f t="shared" ref="F101:Q101" si="15">F27+F34+F50+F77</f>
        <v>20</v>
      </c>
      <c r="G101" s="22">
        <f t="shared" si="15"/>
        <v>25</v>
      </c>
      <c r="H101" s="22">
        <f t="shared" si="15"/>
        <v>28</v>
      </c>
      <c r="I101" s="22">
        <f t="shared" si="15"/>
        <v>30</v>
      </c>
      <c r="J101" s="22">
        <f t="shared" si="15"/>
        <v>26</v>
      </c>
      <c r="K101" s="22">
        <f t="shared" si="15"/>
        <v>16</v>
      </c>
      <c r="L101" s="22">
        <f t="shared" si="15"/>
        <v>17</v>
      </c>
      <c r="M101" s="22">
        <f t="shared" si="15"/>
        <v>0</v>
      </c>
      <c r="N101" s="22">
        <f t="shared" si="15"/>
        <v>170</v>
      </c>
      <c r="O101" s="22">
        <f t="shared" si="15"/>
        <v>2836</v>
      </c>
      <c r="P101" s="22">
        <f t="shared" si="15"/>
        <v>2196</v>
      </c>
      <c r="Q101" s="22">
        <f t="shared" si="15"/>
        <v>576</v>
      </c>
      <c r="R101" s="22"/>
      <c r="S101" s="22"/>
    </row>
    <row r="102" spans="1:19" s="7" customFormat="1" ht="30" customHeight="1" x14ac:dyDescent="0.15">
      <c r="A102" s="37" t="s">
        <v>127</v>
      </c>
      <c r="B102" s="37"/>
      <c r="C102" s="37"/>
      <c r="D102" s="37"/>
      <c r="E102" s="37"/>
      <c r="F102" s="17">
        <f t="shared" ref="F102:Q102" si="16">F27+F34+F50+F94</f>
        <v>23</v>
      </c>
      <c r="G102" s="17">
        <f t="shared" si="16"/>
        <v>27</v>
      </c>
      <c r="H102" s="17">
        <f t="shared" si="16"/>
        <v>24</v>
      </c>
      <c r="I102" s="17">
        <f t="shared" si="16"/>
        <v>26</v>
      </c>
      <c r="J102" s="17">
        <f t="shared" si="16"/>
        <v>20</v>
      </c>
      <c r="K102" s="17">
        <f t="shared" si="16"/>
        <v>11</v>
      </c>
      <c r="L102" s="17">
        <f t="shared" si="16"/>
        <v>7</v>
      </c>
      <c r="M102" s="17">
        <f t="shared" si="16"/>
        <v>0</v>
      </c>
      <c r="N102" s="17">
        <f t="shared" si="16"/>
        <v>145</v>
      </c>
      <c r="O102" s="17">
        <f t="shared" si="16"/>
        <v>2436</v>
      </c>
      <c r="P102" s="17">
        <f t="shared" si="16"/>
        <v>2052</v>
      </c>
      <c r="Q102" s="17">
        <f t="shared" si="16"/>
        <v>320</v>
      </c>
      <c r="R102" s="3"/>
      <c r="S102" s="4"/>
    </row>
  </sheetData>
  <autoFilter ref="A2:S98" xr:uid="{00000000-0009-0000-0000-000000000000}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53">
    <mergeCell ref="A52:A100"/>
    <mergeCell ref="A102:E102"/>
    <mergeCell ref="B96:B99"/>
    <mergeCell ref="B52:B95"/>
    <mergeCell ref="C52:S52"/>
    <mergeCell ref="C53:S53"/>
    <mergeCell ref="C60:S60"/>
    <mergeCell ref="C70:S70"/>
    <mergeCell ref="C77:E77"/>
    <mergeCell ref="C78:S78"/>
    <mergeCell ref="C94:E94"/>
    <mergeCell ref="C95:S95"/>
    <mergeCell ref="A101:E101"/>
    <mergeCell ref="F9:M9"/>
    <mergeCell ref="C96:S99"/>
    <mergeCell ref="B100:S100"/>
    <mergeCell ref="B51:S51"/>
    <mergeCell ref="F28:L28"/>
    <mergeCell ref="P28:S33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44:E44"/>
    <mergeCell ref="B45:B49"/>
    <mergeCell ref="A4:A34"/>
    <mergeCell ref="B4:B27"/>
    <mergeCell ref="C27:E27"/>
    <mergeCell ref="B28:B34"/>
    <mergeCell ref="C28:E28"/>
    <mergeCell ref="C34:E34"/>
    <mergeCell ref="A35:A51"/>
    <mergeCell ref="C49:E49"/>
    <mergeCell ref="B50:E50"/>
    <mergeCell ref="B35:B44"/>
    <mergeCell ref="C36:C37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</mergeCells>
  <phoneticPr fontId="15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总表 + 拓展</vt:lpstr>
      <vt:lpstr>'总表 + 拓展'!Print_Titles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2017-08-20T03:34:09Z</cp:lastPrinted>
  <dcterms:created xsi:type="dcterms:W3CDTF">2011-12-25T00:46:46Z</dcterms:created>
  <dcterms:modified xsi:type="dcterms:W3CDTF">2023-12-05T04:43:01Z</dcterms:modified>
</cp:coreProperties>
</file>