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宏微观版本" sheetId="11" r:id="rId1"/>
  </sheets>
  <definedNames>
    <definedName name="_xlnm.Print_Titles" localSheetId="0">宏微观版本!$1:$3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<sst xmlns="http://schemas.openxmlformats.org/spreadsheetml/2006/main" count="277" uniqueCount="165">
  <si>
    <t xml:space="preserve"> 数学与应用数学（金融方向）专业本科学分制指导性教学计划表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</si>
  <si>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</si>
  <si>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</si>
  <si>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</si>
  <si>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</si>
  <si>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</si>
  <si>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</si>
  <si>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</si>
  <si>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</si>
  <si>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</si>
  <si>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</si>
  <si>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</si>
  <si>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</si>
  <si>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</si>
  <si>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</si>
  <si>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</si>
  <si>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</si>
  <si>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</si>
  <si>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</si>
  <si>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</si>
  <si>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</si>
  <si>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</si>
  <si>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</si>
  <si>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</si>
  <si>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</si>
  <si>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</si>
  <si>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</si>
  <si>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</si>
  <si>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</si>
  <si>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</si>
  <si>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</si>
  <si>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</si>
  <si>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</si>
  <si>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</si>
  <si>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</si>
  <si>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</si>
  <si>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</si>
  <si>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</si>
  <si>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</si>
  <si>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</si>
  <si>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</si>
  <si>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</si>
  <si>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</si>
  <si>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</si>
  <si>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</si>
  <si>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</si>
  <si>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</si>
  <si>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</si>
  <si>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</si>
  <si>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</si>
  <si>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</si>
  <si>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</si>
  <si>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</si>
  <si>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</si>
  <si>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</si>
  <si>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122206A</t>
  </si>
  <si>
    <r>
      <rPr>
        <sz val="9"/>
        <color theme="1"/>
        <rFont val="宋体"/>
        <charset val="134"/>
      </rPr>
      <t>数学分析Ⅰ</t>
    </r>
    <r>
      <rPr>
        <sz val="9"/>
        <color theme="1"/>
        <rFont val="Times New Roman"/>
        <charset val="134"/>
      </rPr>
      <t xml:space="preserve">          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</si>
  <si>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</si>
  <si>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</si>
  <si>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          Mathematical Analysis II</t>
    </r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</si>
  <si>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</si>
  <si>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                  Mathematical Analysis III</t>
    </r>
  </si>
  <si>
    <t>2423012B</t>
  </si>
  <si>
    <t>人工智能导论
Introduction to Artificial Intelligence</t>
  </si>
  <si>
    <t>管工学院</t>
  </si>
  <si>
    <t>070043B</t>
  </si>
  <si>
    <r>
      <rPr>
        <sz val="9"/>
        <color theme="1"/>
        <rFont val="宋体"/>
        <charset val="134"/>
      </rPr>
      <t>程序设计基础（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>语言）</t>
    </r>
    <r>
      <rPr>
        <sz val="9"/>
        <color theme="1"/>
        <rFont val="Times New Roman"/>
        <charset val="134"/>
      </rPr>
      <t>Fundamentals of Program Design(C)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</si>
  <si>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</si>
  <si>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</si>
  <si>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</si>
  <si>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</si>
  <si>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</si>
  <si>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t>军事理论Military Theory</t>
  </si>
  <si>
    <t>考试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</si>
  <si>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</si>
  <si>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</si>
  <si>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</si>
  <si>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</si>
  <si>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</si>
  <si>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</si>
  <si>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</si>
  <si>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</si>
  <si>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</si>
  <si>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</si>
  <si>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学科基础课（必修）</t>
  </si>
  <si>
    <t>121204A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</si>
  <si>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>I                    Advanced Algebra and Geometry I</t>
    </r>
  </si>
  <si>
    <t>统计学院</t>
  </si>
  <si>
    <t>1221064A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</si>
  <si>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>II               Advanced Algebra and Geometry II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</si>
  <si>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</si>
  <si>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</si>
  <si>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</si>
  <si>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</si>
  <si>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Macroeconomics</t>
    </r>
  </si>
  <si>
    <t>123304A</t>
  </si>
  <si>
    <r>
      <rPr>
        <sz val="9"/>
        <color theme="1"/>
        <rFont val="宋体"/>
        <charset val="134"/>
      </rPr>
      <t>概率论</t>
    </r>
    <r>
      <rPr>
        <sz val="9"/>
        <color theme="1"/>
        <rFont val="Times New Roman"/>
        <charset val="134"/>
      </rPr>
      <t xml:space="preserve">                               Probability theory</t>
    </r>
  </si>
  <si>
    <t>3+1</t>
  </si>
  <si>
    <t>120173B</t>
  </si>
  <si>
    <r>
      <rPr>
        <sz val="9"/>
        <color theme="1"/>
        <rFont val="宋体"/>
        <charset val="134"/>
      </rPr>
      <t>常微分方程</t>
    </r>
    <r>
      <rPr>
        <sz val="9"/>
        <color theme="1"/>
        <rFont val="Times New Roman"/>
        <charset val="134"/>
      </rPr>
      <t xml:space="preserve">                          Ordinary Differential Equation</t>
    </r>
  </si>
  <si>
    <t>120233B</t>
  </si>
  <si>
    <r>
      <rPr>
        <sz val="9"/>
        <color theme="1"/>
        <rFont val="宋体"/>
        <charset val="134"/>
      </rPr>
      <t>实变函数与泛函分析</t>
    </r>
    <r>
      <rPr>
        <sz val="9"/>
        <color theme="1"/>
        <rFont val="Times New Roman"/>
        <charset val="134"/>
      </rPr>
      <t xml:space="preserve">                Real Variable Function and Functional Analysis</t>
    </r>
  </si>
  <si>
    <t>123324A</t>
  </si>
  <si>
    <r>
      <rPr>
        <sz val="9"/>
        <color theme="1"/>
        <rFont val="宋体"/>
        <charset val="134"/>
      </rPr>
      <t>数理统计</t>
    </r>
    <r>
      <rPr>
        <sz val="9"/>
        <color theme="1"/>
        <rFont val="Times New Roman"/>
        <charset val="134"/>
      </rPr>
      <t xml:space="preserve">                      Mathematical Statistics</t>
    </r>
  </si>
  <si>
    <t xml:space="preserve"> 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</si>
  <si>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           Finance</t>
    </r>
  </si>
  <si>
    <t>金融学院</t>
  </si>
  <si>
    <t>1221083B</t>
  </si>
  <si>
    <r>
      <rPr>
        <sz val="9"/>
        <color theme="1"/>
        <rFont val="宋体"/>
        <charset val="134"/>
      </rPr>
      <t>金融数学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charset val="134"/>
      </rPr>
      <t xml:space="preserve">                          Financial Mathematics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</si>
  <si>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专业核心课（必修）</t>
  </si>
  <si>
    <t>121213A</t>
  </si>
  <si>
    <r>
      <rPr>
        <sz val="9"/>
        <color theme="1"/>
        <rFont val="宋体"/>
        <charset val="134"/>
      </rPr>
      <t>随机过程</t>
    </r>
    <r>
      <rPr>
        <sz val="9"/>
        <color theme="1"/>
        <rFont val="Times New Roman"/>
        <charset val="134"/>
      </rPr>
      <t xml:space="preserve">                             Stochastic Processes</t>
    </r>
  </si>
  <si>
    <t>120303B</t>
  </si>
  <si>
    <r>
      <rPr>
        <sz val="9"/>
        <color theme="1"/>
        <rFont val="宋体"/>
        <charset val="134"/>
      </rPr>
      <t>多元统计分析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双语）</t>
    </r>
    <r>
      <rPr>
        <sz val="9"/>
        <color theme="1"/>
        <rFont val="Times New Roman"/>
        <charset val="134"/>
      </rPr>
      <t xml:space="preserve">      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</si>
  <si>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</si>
  <si>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                   Regression Analysis</t>
    </r>
  </si>
  <si>
    <r>
      <rPr>
        <sz val="9"/>
        <color theme="1"/>
        <rFont val="宋体"/>
        <charset val="134"/>
      </rPr>
      <t>考试</t>
    </r>
    <r>
      <rPr>
        <sz val="9"/>
        <color theme="1"/>
        <rFont val="Times New Roman"/>
        <charset val="134"/>
      </rPr>
      <t xml:space="preserve"> </t>
    </r>
  </si>
  <si>
    <t>121223A</t>
  </si>
  <si>
    <r>
      <rPr>
        <sz val="9"/>
        <color theme="1"/>
        <rFont val="宋体"/>
        <charset val="134"/>
      </rPr>
      <t>证券投资分析</t>
    </r>
    <r>
      <rPr>
        <sz val="9"/>
        <color theme="1"/>
        <rFont val="Times New Roman"/>
        <charset val="134"/>
      </rPr>
      <t xml:space="preserve"> 
 Securities Investment Analysis</t>
    </r>
  </si>
  <si>
    <t>1221013A</t>
  </si>
  <si>
    <r>
      <rPr>
        <sz val="9"/>
        <color theme="1"/>
        <rFont val="宋体"/>
        <charset val="134"/>
      </rPr>
      <t>数值分析</t>
    </r>
    <r>
      <rPr>
        <sz val="9"/>
        <color theme="1"/>
        <rFont val="Times New Roman"/>
        <charset val="134"/>
      </rPr>
      <t xml:space="preserve">                          Numerical  Analysis</t>
    </r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</si>
  <si>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</si>
  <si>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
Optimization Methodology</t>
    </r>
  </si>
  <si>
    <t>120403A</t>
  </si>
  <si>
    <r>
      <rPr>
        <sz val="9"/>
        <color theme="1"/>
        <rFont val="宋体"/>
        <charset val="134"/>
      </rPr>
      <t>时间序列分析</t>
    </r>
    <r>
      <rPr>
        <sz val="9"/>
        <color theme="1"/>
        <rFont val="Times New Roman"/>
        <charset val="134"/>
      </rPr>
      <t xml:space="preserve">                           Time Series Analysis</t>
    </r>
  </si>
  <si>
    <t>专业课程合计</t>
  </si>
  <si>
    <t>个性教育</t>
  </si>
  <si>
    <t>专业提升课（选修）</t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</si>
  <si>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</si>
  <si>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         Accounting</t>
    </r>
  </si>
  <si>
    <t>会计学院</t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</si>
  <si>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</si>
  <si>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             Introduction of Statistical Programming</t>
    </r>
  </si>
  <si>
    <t>1+2</t>
  </si>
  <si>
    <t>121012B</t>
  </si>
  <si>
    <r>
      <rPr>
        <sz val="9"/>
        <color theme="1"/>
        <rFont val="宋体"/>
        <charset val="134"/>
      </rPr>
      <t>统计学导论</t>
    </r>
    <r>
      <rPr>
        <sz val="9"/>
        <color theme="1"/>
        <rFont val="Times New Roman"/>
        <charset val="134"/>
      </rPr>
      <t xml:space="preserve">                     Introduction to Statistics</t>
    </r>
  </si>
  <si>
    <t>1+1</t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</si>
  <si>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</si>
  <si>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                     Python for Data Analysis</t>
    </r>
  </si>
  <si>
    <t>120193A</t>
  </si>
  <si>
    <r>
      <rPr>
        <sz val="9"/>
        <color theme="1"/>
        <rFont val="宋体"/>
        <charset val="134"/>
      </rPr>
      <t>复变函数</t>
    </r>
    <r>
      <rPr>
        <sz val="9"/>
        <color theme="1"/>
        <rFont val="Times New Roman"/>
        <charset val="134"/>
      </rPr>
      <t xml:space="preserve">                             Complex Function</t>
    </r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</si>
  <si>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</si>
  <si>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  Sampling technique and Application</t>
    </r>
  </si>
  <si>
    <t>1121103B</t>
  </si>
  <si>
    <r>
      <rPr>
        <sz val="9"/>
        <color theme="1"/>
        <rFont val="宋体"/>
        <charset val="134"/>
      </rPr>
      <t>公司金融</t>
    </r>
    <r>
      <rPr>
        <sz val="9"/>
        <color theme="1"/>
        <rFont val="Times New Roman"/>
        <charset val="134"/>
      </rPr>
      <t xml:space="preserve">                           Corporate Finance</t>
    </r>
  </si>
  <si>
    <t>121322B</t>
  </si>
  <si>
    <r>
      <rPr>
        <sz val="9"/>
        <color theme="1"/>
        <rFont val="宋体"/>
        <charset val="134"/>
      </rPr>
      <t>偏微分方程</t>
    </r>
    <r>
      <rPr>
        <sz val="9"/>
        <color theme="1"/>
        <rFont val="Times New Roman"/>
        <charset val="134"/>
      </rPr>
      <t xml:space="preserve">            
Partial Differential Equation</t>
    </r>
  </si>
  <si>
    <t>120872B</t>
  </si>
  <si>
    <r>
      <rPr>
        <sz val="9"/>
        <color theme="1"/>
        <rFont val="宋体"/>
        <charset val="134"/>
      </rPr>
      <t>贝叶斯统计（双语）</t>
    </r>
    <r>
      <rPr>
        <sz val="9"/>
        <color theme="1"/>
        <rFont val="Times New Roman"/>
        <charset val="134"/>
      </rPr>
      <t xml:space="preserve">         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</si>
  <si>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1221023A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</si>
  <si>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</si>
  <si>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t>110133B</t>
  </si>
  <si>
    <r>
      <rPr>
        <sz val="9"/>
        <color theme="1"/>
        <rFont val="宋体"/>
        <charset val="134"/>
      </rPr>
      <t>金融工程学</t>
    </r>
    <r>
      <rPr>
        <sz val="9"/>
        <color theme="1"/>
        <rFont val="Times New Roman"/>
        <charset val="134"/>
      </rPr>
      <t xml:space="preserve">                          Financial Engineering</t>
    </r>
  </si>
  <si>
    <t>120803B</t>
  </si>
  <si>
    <r>
      <rPr>
        <sz val="9"/>
        <color theme="1"/>
        <rFont val="宋体"/>
        <charset val="134"/>
      </rPr>
      <t>金融统计分析</t>
    </r>
    <r>
      <rPr>
        <sz val="9"/>
        <color theme="1"/>
        <rFont val="Times New Roman"/>
        <charset val="134"/>
      </rPr>
      <t xml:space="preserve">                     Financial Statistical Analysis</t>
    </r>
  </si>
  <si>
    <t>121063A</t>
  </si>
  <si>
    <r>
      <rPr>
        <sz val="9"/>
        <color theme="1"/>
        <rFont val="宋体"/>
        <charset val="134"/>
      </rPr>
      <t>数据挖掘与统计应用</t>
    </r>
    <r>
      <rPr>
        <sz val="9"/>
        <color theme="1"/>
        <rFont val="Times New Roman"/>
        <charset val="134"/>
      </rPr>
      <t xml:space="preserve">                Data Mining and Statistical Application</t>
    </r>
  </si>
  <si>
    <t>1221042B</t>
  </si>
  <si>
    <r>
      <rPr>
        <sz val="9"/>
        <color theme="1"/>
        <rFont val="宋体"/>
        <charset val="134"/>
      </rPr>
      <t>金融数学进展与论文写作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英语</t>
    </r>
    <r>
      <rPr>
        <sz val="9"/>
        <color theme="1"/>
        <rFont val="Times New Roman"/>
        <charset val="134"/>
      </rPr>
      <t>Financial Mathematics Progress and Article Writing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</si>
  <si>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小计</t>
  </si>
  <si>
    <t>专业提升课至少选够17学分，272学时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</si>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</sst>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b/>
      <sz val="16"/>
      <color theme="1"/>
      <name val="宋体"/>
      <charset val="134"/>
    </font>
    <font>
      <sz val="9"/>
      <color theme="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 wrapText="1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49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center" textRotation="255" wrapText="1"/>
    </xf>
    <xf numFmtId="0" fontId="10" fillId="0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3"/>
  <sheetViews>
    <sheetView tabSelected="1" topLeftCell="A19" workbookViewId="0">
      <selection activeCell="F4" sqref="F4"/>
    </sheetView>
  </sheetViews>
  <sheetFormatPr defaultColWidth="11" defaultRowHeight="14"/>
  <cols>
    <col min="1" max="2" width="3.13636363636364" customWidth="1"/>
    <col min="3" max="3" width="3.63636363636364" customWidth="1"/>
    <col min="4" max="4" width="6.5" customWidth="1"/>
    <col min="5" max="5" width="19.1363636363636" customWidth="1"/>
    <col min="6" max="7" width="2.75454545454545" customWidth="1"/>
    <col min="8" max="8" width="3.38181818181818" customWidth="1"/>
    <col min="9" max="9" width="3.25454545454545" customWidth="1"/>
    <col min="10" max="10" width="3.63636363636364" customWidth="1"/>
    <col min="11" max="11" width="3.25454545454545" customWidth="1"/>
    <col min="12" max="12" width="3.5" customWidth="1"/>
    <col min="13" max="13" width="3.38181818181818" customWidth="1"/>
    <col min="14" max="14" width="3.5" customWidth="1"/>
    <col min="15" max="15" width="4.13636363636364" customWidth="1"/>
    <col min="16" max="17" width="4.38181818181818" customWidth="1"/>
    <col min="18" max="18" width="6.75454545454545" customWidth="1"/>
    <col min="19" max="19" width="4" customWidth="1"/>
  </cols>
  <sheetData>
    <row r="1" ht="26.2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17.25" customHeight="1" spans="1:19">
      <c r="A2" s="4" t="s">
        <v>1</v>
      </c>
      <c r="B2" s="5"/>
      <c r="C2" s="5" t="s">
        <v>2</v>
      </c>
      <c r="D2" s="5" t="s">
        <v>3</v>
      </c>
      <c r="E2" s="5" t="s">
        <v>4</v>
      </c>
      <c r="F2" s="6" t="s">
        <v>5</v>
      </c>
      <c r="G2" s="6"/>
      <c r="H2" s="6"/>
      <c r="I2" s="6"/>
      <c r="J2" s="6"/>
      <c r="K2" s="6"/>
      <c r="L2" s="6"/>
      <c r="M2" s="6"/>
      <c r="N2" s="5" t="s">
        <v>6</v>
      </c>
      <c r="O2" s="5" t="s">
        <v>7</v>
      </c>
      <c r="P2" s="6" t="s">
        <v>8</v>
      </c>
      <c r="Q2" s="6"/>
      <c r="R2" s="5" t="s">
        <v>9</v>
      </c>
      <c r="S2" s="5" t="s">
        <v>10</v>
      </c>
    </row>
    <row r="3" s="1" customFormat="1" ht="17.25" customHeight="1" spans="1:19">
      <c r="A3" s="5"/>
      <c r="B3" s="5"/>
      <c r="C3" s="6"/>
      <c r="D3" s="6"/>
      <c r="E3" s="6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6"/>
      <c r="O3" s="6"/>
      <c r="P3" s="5" t="s">
        <v>11</v>
      </c>
      <c r="Q3" s="5" t="s">
        <v>12</v>
      </c>
      <c r="R3" s="6"/>
      <c r="S3" s="6"/>
    </row>
    <row r="4" ht="81.5" spans="1:19">
      <c r="A4" s="7" t="s">
        <v>13</v>
      </c>
      <c r="B4" s="8" t="s">
        <v>14</v>
      </c>
      <c r="C4" s="9">
        <v>1</v>
      </c>
      <c r="D4" s="10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9">
        <v>2</v>
      </c>
      <c r="O4" s="9">
        <v>32</v>
      </c>
      <c r="P4" s="20">
        <v>32</v>
      </c>
      <c r="Q4" s="12"/>
      <c r="R4" s="12" t="s">
        <v>17</v>
      </c>
      <c r="S4" s="12" t="s">
        <v>18</v>
      </c>
    </row>
    <row r="5" ht="27" customHeight="1" spans="1:19">
      <c r="A5" s="7"/>
      <c r="B5" s="8"/>
      <c r="C5" s="10">
        <v>2</v>
      </c>
      <c r="D5" s="10" t="s">
        <v>19</v>
      </c>
      <c r="E5" s="13" t="s">
        <v>20</v>
      </c>
      <c r="F5" s="10">
        <v>2</v>
      </c>
      <c r="G5" s="12"/>
      <c r="H5" s="12"/>
      <c r="I5" s="12"/>
      <c r="J5" s="12"/>
      <c r="K5" s="12"/>
      <c r="L5" s="12"/>
      <c r="M5" s="12"/>
      <c r="N5" s="9">
        <v>2</v>
      </c>
      <c r="O5" s="9">
        <v>32</v>
      </c>
      <c r="P5" s="20">
        <v>32</v>
      </c>
      <c r="Q5" s="20"/>
      <c r="R5" s="12" t="s">
        <v>21</v>
      </c>
      <c r="S5" s="12" t="s">
        <v>22</v>
      </c>
    </row>
    <row r="6" ht="53.25" customHeight="1" spans="1:19">
      <c r="A6" s="7"/>
      <c r="B6" s="8"/>
      <c r="C6" s="9">
        <v>3</v>
      </c>
      <c r="D6" s="10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ht="39" customHeight="1" spans="1:19">
      <c r="A7" s="7"/>
      <c r="B7" s="8"/>
      <c r="C7" s="9">
        <v>4</v>
      </c>
      <c r="D7" s="9" t="s">
        <v>25</v>
      </c>
      <c r="E7" s="13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36" t="s">
        <v>27</v>
      </c>
      <c r="S7" s="12" t="s">
        <v>22</v>
      </c>
    </row>
    <row r="8" ht="39" customHeight="1" spans="1:19">
      <c r="A8" s="7"/>
      <c r="B8" s="8"/>
      <c r="C8" s="9">
        <v>5</v>
      </c>
      <c r="D8" s="9" t="s">
        <v>28</v>
      </c>
      <c r="E8" s="13" t="s">
        <v>29</v>
      </c>
      <c r="F8" s="12"/>
      <c r="G8" s="9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ht="39" customHeight="1" spans="1:19">
      <c r="A9" s="7"/>
      <c r="B9" s="8"/>
      <c r="C9" s="9">
        <v>6</v>
      </c>
      <c r="D9" s="10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ht="39" customHeight="1" spans="1:19">
      <c r="A10" s="7"/>
      <c r="B10" s="8"/>
      <c r="C10" s="9">
        <v>7</v>
      </c>
      <c r="D10" s="10" t="s">
        <v>32</v>
      </c>
      <c r="E10" s="11" t="s">
        <v>33</v>
      </c>
      <c r="F10" s="14"/>
      <c r="G10" s="14"/>
      <c r="H10" s="14">
        <v>0.5</v>
      </c>
      <c r="I10" s="14"/>
      <c r="J10" s="14"/>
      <c r="K10" s="14"/>
      <c r="L10" s="14"/>
      <c r="M10" s="14"/>
      <c r="N10" s="15">
        <v>0.5</v>
      </c>
      <c r="O10" s="15">
        <v>16</v>
      </c>
      <c r="P10" s="15"/>
      <c r="Q10" s="15"/>
      <c r="R10" s="15" t="s">
        <v>21</v>
      </c>
      <c r="S10" s="15" t="s">
        <v>34</v>
      </c>
    </row>
    <row r="11" ht="39" customHeight="1" spans="1:19">
      <c r="A11" s="7"/>
      <c r="B11" s="8"/>
      <c r="C11" s="9">
        <v>8</v>
      </c>
      <c r="D11" s="10" t="s">
        <v>35</v>
      </c>
      <c r="E11" s="11" t="s">
        <v>36</v>
      </c>
      <c r="F11" s="14"/>
      <c r="G11" s="14"/>
      <c r="H11" s="14"/>
      <c r="I11" s="14">
        <v>0.5</v>
      </c>
      <c r="J11" s="14"/>
      <c r="K11" s="14"/>
      <c r="L11" s="14"/>
      <c r="M11" s="14"/>
      <c r="N11" s="15">
        <v>0.5</v>
      </c>
      <c r="O11" s="15">
        <v>16</v>
      </c>
      <c r="P11" s="15"/>
      <c r="Q11" s="15"/>
      <c r="R11" s="15" t="s">
        <v>21</v>
      </c>
      <c r="S11" s="15" t="s">
        <v>34</v>
      </c>
    </row>
    <row r="12" ht="23.25" customHeight="1" spans="1:19">
      <c r="A12" s="7"/>
      <c r="B12" s="8"/>
      <c r="C12" s="9">
        <v>9</v>
      </c>
      <c r="D12" s="9" t="s">
        <v>37</v>
      </c>
      <c r="E12" s="13" t="s">
        <v>38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36" t="s">
        <v>39</v>
      </c>
      <c r="S12" s="12" t="s">
        <v>18</v>
      </c>
    </row>
    <row r="13" ht="23.25" customHeight="1" spans="1:19">
      <c r="A13" s="7"/>
      <c r="B13" s="8"/>
      <c r="C13" s="9">
        <v>10</v>
      </c>
      <c r="D13" s="9" t="s">
        <v>40</v>
      </c>
      <c r="E13" s="13" t="s">
        <v>41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36" t="s">
        <v>39</v>
      </c>
      <c r="S13" s="12" t="s">
        <v>18</v>
      </c>
    </row>
    <row r="14" ht="23.25" customHeight="1" spans="1:19">
      <c r="A14" s="7"/>
      <c r="B14" s="8"/>
      <c r="C14" s="9">
        <v>11</v>
      </c>
      <c r="D14" s="9" t="s">
        <v>42</v>
      </c>
      <c r="E14" s="13" t="s">
        <v>43</v>
      </c>
      <c r="F14" s="12"/>
      <c r="G14" s="12"/>
      <c r="H14" s="12">
        <v>4</v>
      </c>
      <c r="I14" s="12"/>
      <c r="J14" s="12"/>
      <c r="K14" s="12"/>
      <c r="L14" s="12"/>
      <c r="M14" s="12"/>
      <c r="N14" s="12">
        <v>4</v>
      </c>
      <c r="O14" s="12">
        <v>64</v>
      </c>
      <c r="P14" s="12">
        <v>64</v>
      </c>
      <c r="Q14" s="12"/>
      <c r="R14" s="36" t="s">
        <v>39</v>
      </c>
      <c r="S14" s="12" t="s">
        <v>18</v>
      </c>
    </row>
    <row r="15" ht="23.25" customHeight="1" spans="1:19">
      <c r="A15" s="7"/>
      <c r="B15" s="8"/>
      <c r="C15" s="9">
        <v>12</v>
      </c>
      <c r="D15" s="9" t="s">
        <v>44</v>
      </c>
      <c r="E15" s="13" t="s">
        <v>45</v>
      </c>
      <c r="F15" s="12"/>
      <c r="G15" s="12"/>
      <c r="H15" s="12"/>
      <c r="I15" s="12">
        <v>2</v>
      </c>
      <c r="J15" s="12"/>
      <c r="K15" s="12"/>
      <c r="L15" s="12"/>
      <c r="M15" s="12"/>
      <c r="N15" s="12">
        <v>2</v>
      </c>
      <c r="O15" s="12">
        <v>32</v>
      </c>
      <c r="P15" s="12">
        <v>32</v>
      </c>
      <c r="Q15" s="12"/>
      <c r="R15" s="36" t="s">
        <v>39</v>
      </c>
      <c r="S15" s="12" t="s">
        <v>18</v>
      </c>
    </row>
    <row r="16" ht="23.25" customHeight="1" spans="1:19">
      <c r="A16" s="7"/>
      <c r="B16" s="8"/>
      <c r="C16" s="9">
        <v>13</v>
      </c>
      <c r="D16" s="9" t="s">
        <v>46</v>
      </c>
      <c r="E16" s="13" t="s">
        <v>47</v>
      </c>
      <c r="F16" s="12">
        <v>2</v>
      </c>
      <c r="G16" s="12"/>
      <c r="H16" s="12"/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2" t="s">
        <v>48</v>
      </c>
      <c r="S16" s="12" t="s">
        <v>22</v>
      </c>
    </row>
    <row r="17" ht="23.25" customHeight="1" spans="1:19">
      <c r="A17" s="7"/>
      <c r="B17" s="8"/>
      <c r="C17" s="9">
        <v>14</v>
      </c>
      <c r="D17" s="9" t="s">
        <v>49</v>
      </c>
      <c r="E17" s="13" t="s">
        <v>50</v>
      </c>
      <c r="F17" s="12"/>
      <c r="G17" s="12">
        <v>2</v>
      </c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20"/>
      <c r="R17" s="20" t="s">
        <v>48</v>
      </c>
      <c r="S17" s="20" t="s">
        <v>22</v>
      </c>
    </row>
    <row r="18" ht="23.25" customHeight="1" spans="1:19">
      <c r="A18" s="7"/>
      <c r="B18" s="8"/>
      <c r="C18" s="9">
        <v>15</v>
      </c>
      <c r="D18" s="9" t="s">
        <v>51</v>
      </c>
      <c r="E18" s="13" t="s">
        <v>52</v>
      </c>
      <c r="F18" s="12"/>
      <c r="G18" s="12"/>
      <c r="H18" s="12">
        <v>2</v>
      </c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20"/>
      <c r="R18" s="20" t="s">
        <v>48</v>
      </c>
      <c r="S18" s="20" t="s">
        <v>22</v>
      </c>
    </row>
    <row r="19" ht="23.25" customHeight="1" spans="1:19">
      <c r="A19" s="7"/>
      <c r="B19" s="8"/>
      <c r="C19" s="9">
        <v>16</v>
      </c>
      <c r="D19" s="9" t="s">
        <v>53</v>
      </c>
      <c r="E19" s="13" t="s">
        <v>54</v>
      </c>
      <c r="F19" s="12"/>
      <c r="G19" s="12"/>
      <c r="H19" s="12"/>
      <c r="I19" s="12">
        <v>2</v>
      </c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20"/>
      <c r="R19" s="20" t="s">
        <v>48</v>
      </c>
      <c r="S19" s="20" t="s">
        <v>22</v>
      </c>
    </row>
    <row r="20" ht="23.25" customHeight="1" spans="1:19">
      <c r="A20" s="7"/>
      <c r="B20" s="8"/>
      <c r="C20" s="9">
        <v>17</v>
      </c>
      <c r="D20" s="9" t="s">
        <v>55</v>
      </c>
      <c r="E20" s="13" t="s">
        <v>56</v>
      </c>
      <c r="F20" s="12">
        <v>6</v>
      </c>
      <c r="G20" s="12"/>
      <c r="H20" s="12"/>
      <c r="I20" s="12"/>
      <c r="J20" s="12"/>
      <c r="K20" s="12"/>
      <c r="L20" s="12"/>
      <c r="M20" s="12"/>
      <c r="N20" s="12">
        <v>6</v>
      </c>
      <c r="O20" s="12">
        <v>96</v>
      </c>
      <c r="P20" s="12">
        <v>96</v>
      </c>
      <c r="Q20" s="20"/>
      <c r="R20" s="12" t="s">
        <v>57</v>
      </c>
      <c r="S20" s="12" t="s">
        <v>18</v>
      </c>
    </row>
    <row r="21" ht="23.25" customHeight="1" spans="1:19">
      <c r="A21" s="7"/>
      <c r="B21" s="8"/>
      <c r="C21" s="9">
        <v>18</v>
      </c>
      <c r="D21" s="9" t="s">
        <v>58</v>
      </c>
      <c r="E21" s="13" t="s">
        <v>59</v>
      </c>
      <c r="F21" s="12"/>
      <c r="G21" s="12">
        <v>6</v>
      </c>
      <c r="H21" s="12"/>
      <c r="I21" s="12"/>
      <c r="J21" s="12"/>
      <c r="K21" s="12"/>
      <c r="L21" s="12"/>
      <c r="M21" s="12"/>
      <c r="N21" s="12">
        <v>6</v>
      </c>
      <c r="O21" s="12">
        <v>96</v>
      </c>
      <c r="P21" s="12">
        <v>96</v>
      </c>
      <c r="Q21" s="20"/>
      <c r="R21" s="12" t="s">
        <v>57</v>
      </c>
      <c r="S21" s="12" t="s">
        <v>18</v>
      </c>
    </row>
    <row r="22" ht="23.25" customHeight="1" spans="1:19">
      <c r="A22" s="7"/>
      <c r="B22" s="8"/>
      <c r="C22" s="9">
        <v>19</v>
      </c>
      <c r="D22" s="10" t="s">
        <v>60</v>
      </c>
      <c r="E22" s="11" t="s">
        <v>61</v>
      </c>
      <c r="F22" s="15"/>
      <c r="G22" s="15"/>
      <c r="H22" s="15">
        <v>3</v>
      </c>
      <c r="I22" s="15"/>
      <c r="J22" s="15"/>
      <c r="K22" s="15"/>
      <c r="L22" s="15"/>
      <c r="M22" s="15"/>
      <c r="N22" s="15">
        <v>3</v>
      </c>
      <c r="O22" s="15">
        <v>48</v>
      </c>
      <c r="P22" s="15">
        <v>48</v>
      </c>
      <c r="Q22" s="37"/>
      <c r="R22" s="15" t="s">
        <v>57</v>
      </c>
      <c r="S22" s="15" t="s">
        <v>18</v>
      </c>
    </row>
    <row r="23" ht="23.25" customHeight="1" spans="1:19">
      <c r="A23" s="7"/>
      <c r="B23" s="8"/>
      <c r="C23" s="9">
        <v>20</v>
      </c>
      <c r="D23" s="9" t="s">
        <v>62</v>
      </c>
      <c r="E23" s="16" t="s">
        <v>63</v>
      </c>
      <c r="F23" s="9">
        <v>2</v>
      </c>
      <c r="G23" s="12"/>
      <c r="H23" s="12"/>
      <c r="I23" s="12"/>
      <c r="J23" s="12"/>
      <c r="K23" s="12"/>
      <c r="L23" s="12"/>
      <c r="M23" s="12"/>
      <c r="N23" s="12">
        <v>2</v>
      </c>
      <c r="O23" s="12">
        <v>32</v>
      </c>
      <c r="P23" s="29">
        <v>32</v>
      </c>
      <c r="Q23" s="12"/>
      <c r="R23" s="36" t="s">
        <v>64</v>
      </c>
      <c r="S23" s="36" t="s">
        <v>34</v>
      </c>
    </row>
    <row r="24" ht="35" spans="1:19">
      <c r="A24" s="7"/>
      <c r="B24" s="8"/>
      <c r="C24" s="9">
        <v>21</v>
      </c>
      <c r="D24" s="9" t="s">
        <v>65</v>
      </c>
      <c r="E24" s="17" t="s">
        <v>66</v>
      </c>
      <c r="F24" s="12"/>
      <c r="G24" s="9" t="s">
        <v>67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32</v>
      </c>
      <c r="Q24" s="12">
        <v>16</v>
      </c>
      <c r="R24" s="36" t="s">
        <v>64</v>
      </c>
      <c r="S24" s="36" t="s">
        <v>34</v>
      </c>
    </row>
    <row r="25" ht="26.25" customHeight="1" spans="1:19">
      <c r="A25" s="7"/>
      <c r="B25" s="8"/>
      <c r="C25" s="9">
        <v>22</v>
      </c>
      <c r="D25" s="9" t="s">
        <v>68</v>
      </c>
      <c r="E25" s="13" t="s">
        <v>69</v>
      </c>
      <c r="F25" s="12"/>
      <c r="G25" s="12">
        <v>2</v>
      </c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12" t="s">
        <v>70</v>
      </c>
      <c r="S25" s="12" t="s">
        <v>22</v>
      </c>
    </row>
    <row r="26" ht="26.25" customHeight="1" spans="1:19">
      <c r="A26" s="7"/>
      <c r="B26" s="8"/>
      <c r="C26" s="9">
        <v>23</v>
      </c>
      <c r="D26" s="18" t="s">
        <v>71</v>
      </c>
      <c r="E26" s="19" t="s">
        <v>72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18"/>
      <c r="R26" s="38" t="s">
        <v>27</v>
      </c>
      <c r="S26" s="38" t="s">
        <v>73</v>
      </c>
    </row>
    <row r="27" ht="21" customHeight="1" spans="1:19">
      <c r="A27" s="7"/>
      <c r="B27" s="8"/>
      <c r="C27" s="5" t="s">
        <v>74</v>
      </c>
      <c r="D27" s="5"/>
      <c r="E27" s="5"/>
      <c r="F27" s="6">
        <f>SUM(F4:F26)</f>
        <v>20</v>
      </c>
      <c r="G27" s="6">
        <v>20</v>
      </c>
      <c r="H27" s="6">
        <v>11</v>
      </c>
      <c r="I27" s="6">
        <v>6</v>
      </c>
      <c r="J27" s="6"/>
      <c r="K27" s="6"/>
      <c r="L27" s="6"/>
      <c r="M27" s="6"/>
      <c r="N27" s="6">
        <f>SUM(N4:N26)</f>
        <v>54</v>
      </c>
      <c r="O27" s="6">
        <f>SUM(O4:O26)</f>
        <v>948</v>
      </c>
      <c r="P27" s="6">
        <f>SUM(P4:P26)</f>
        <v>900</v>
      </c>
      <c r="Q27" s="6">
        <f>SUM(Q4:Q26)</f>
        <v>16</v>
      </c>
      <c r="R27" s="6"/>
      <c r="S27" s="5"/>
    </row>
    <row r="28" ht="24.75" customHeight="1" spans="1:19">
      <c r="A28" s="7"/>
      <c r="B28" s="8" t="s">
        <v>75</v>
      </c>
      <c r="C28" s="8" t="s">
        <v>76</v>
      </c>
      <c r="D28" s="20"/>
      <c r="E28" s="20"/>
      <c r="F28" s="8" t="s">
        <v>77</v>
      </c>
      <c r="G28" s="20"/>
      <c r="H28" s="20"/>
      <c r="I28" s="20"/>
      <c r="J28" s="20"/>
      <c r="K28" s="20"/>
      <c r="L28" s="20"/>
      <c r="M28" s="22"/>
      <c r="N28" s="12">
        <v>2</v>
      </c>
      <c r="O28" s="12"/>
      <c r="P28" s="30" t="s">
        <v>78</v>
      </c>
      <c r="Q28" s="13"/>
      <c r="R28" s="13"/>
      <c r="S28" s="13"/>
    </row>
    <row r="29" ht="24.75" customHeight="1" spans="1:19">
      <c r="A29" s="7"/>
      <c r="B29" s="20"/>
      <c r="C29" s="21" t="s">
        <v>79</v>
      </c>
      <c r="D29" s="9"/>
      <c r="E29" s="9"/>
      <c r="F29" s="8" t="s">
        <v>77</v>
      </c>
      <c r="G29" s="20"/>
      <c r="H29" s="20"/>
      <c r="I29" s="20"/>
      <c r="J29" s="20"/>
      <c r="K29" s="20"/>
      <c r="L29" s="20"/>
      <c r="M29" s="22"/>
      <c r="N29" s="12">
        <v>2</v>
      </c>
      <c r="O29" s="12"/>
      <c r="P29" s="13"/>
      <c r="Q29" s="13"/>
      <c r="R29" s="13"/>
      <c r="S29" s="13"/>
    </row>
    <row r="30" ht="24.75" customHeight="1" spans="1:19">
      <c r="A30" s="7"/>
      <c r="B30" s="20"/>
      <c r="C30" s="21" t="s">
        <v>80</v>
      </c>
      <c r="D30" s="9"/>
      <c r="E30" s="9"/>
      <c r="F30" s="8" t="s">
        <v>77</v>
      </c>
      <c r="G30" s="20"/>
      <c r="H30" s="20"/>
      <c r="I30" s="20"/>
      <c r="J30" s="20"/>
      <c r="K30" s="20"/>
      <c r="L30" s="20"/>
      <c r="M30" s="22"/>
      <c r="N30" s="12"/>
      <c r="O30" s="12"/>
      <c r="P30" s="13"/>
      <c r="Q30" s="13"/>
      <c r="R30" s="13"/>
      <c r="S30" s="13"/>
    </row>
    <row r="31" ht="24.75" customHeight="1" spans="1:19">
      <c r="A31" s="7"/>
      <c r="B31" s="20"/>
      <c r="C31" s="21" t="s">
        <v>81</v>
      </c>
      <c r="D31" s="9"/>
      <c r="E31" s="9"/>
      <c r="F31" s="8" t="s">
        <v>77</v>
      </c>
      <c r="G31" s="20"/>
      <c r="H31" s="20"/>
      <c r="I31" s="20"/>
      <c r="J31" s="20"/>
      <c r="K31" s="20"/>
      <c r="L31" s="20"/>
      <c r="M31" s="22"/>
      <c r="N31" s="12"/>
      <c r="O31" s="12"/>
      <c r="P31" s="13"/>
      <c r="Q31" s="13"/>
      <c r="R31" s="13"/>
      <c r="S31" s="13"/>
    </row>
    <row r="32" ht="24.75" customHeight="1" spans="1:19">
      <c r="A32" s="7"/>
      <c r="B32" s="20"/>
      <c r="C32" s="21" t="s">
        <v>82</v>
      </c>
      <c r="D32" s="9"/>
      <c r="E32" s="9"/>
      <c r="F32" s="8" t="s">
        <v>77</v>
      </c>
      <c r="G32" s="20"/>
      <c r="H32" s="20"/>
      <c r="I32" s="20"/>
      <c r="J32" s="20"/>
      <c r="K32" s="20"/>
      <c r="L32" s="20"/>
      <c r="M32" s="22"/>
      <c r="N32" s="12"/>
      <c r="O32" s="12"/>
      <c r="P32" s="13"/>
      <c r="Q32" s="13"/>
      <c r="R32" s="13"/>
      <c r="S32" s="13"/>
    </row>
    <row r="33" ht="24.75" customHeight="1" spans="1:19">
      <c r="A33" s="7"/>
      <c r="B33" s="20"/>
      <c r="C33" s="21" t="s">
        <v>83</v>
      </c>
      <c r="D33" s="9"/>
      <c r="E33" s="9"/>
      <c r="F33" s="8" t="s">
        <v>77</v>
      </c>
      <c r="G33" s="20"/>
      <c r="H33" s="20"/>
      <c r="I33" s="20"/>
      <c r="J33" s="20"/>
      <c r="K33" s="20"/>
      <c r="L33" s="20"/>
      <c r="M33" s="22"/>
      <c r="N33" s="12"/>
      <c r="O33" s="12"/>
      <c r="P33" s="13"/>
      <c r="Q33" s="13"/>
      <c r="R33" s="13"/>
      <c r="S33" s="13"/>
    </row>
    <row r="34" ht="19.5" customHeight="1" spans="1:19">
      <c r="A34" s="7"/>
      <c r="B34" s="20"/>
      <c r="C34" s="5" t="s">
        <v>74</v>
      </c>
      <c r="D34" s="5"/>
      <c r="E34" s="5"/>
      <c r="F34" s="6"/>
      <c r="G34" s="6"/>
      <c r="H34" s="6"/>
      <c r="I34" s="6"/>
      <c r="J34" s="6"/>
      <c r="K34" s="6"/>
      <c r="L34" s="6"/>
      <c r="M34" s="6"/>
      <c r="N34" s="6">
        <v>10</v>
      </c>
      <c r="O34" s="6">
        <v>160</v>
      </c>
      <c r="P34" s="6">
        <v>160</v>
      </c>
      <c r="Q34" s="6"/>
      <c r="R34" s="6"/>
      <c r="S34" s="5"/>
    </row>
    <row r="35" ht="40.15" customHeight="1" spans="1:19">
      <c r="A35" s="7"/>
      <c r="B35" s="7" t="s">
        <v>84</v>
      </c>
      <c r="C35" s="9">
        <v>1</v>
      </c>
      <c r="D35" s="20" t="s">
        <v>85</v>
      </c>
      <c r="E35" s="22" t="s">
        <v>86</v>
      </c>
      <c r="F35" s="20">
        <v>4</v>
      </c>
      <c r="G35" s="20"/>
      <c r="H35" s="20"/>
      <c r="I35" s="20"/>
      <c r="J35" s="20"/>
      <c r="K35" s="20"/>
      <c r="L35" s="20"/>
      <c r="M35" s="20"/>
      <c r="N35" s="20">
        <v>4</v>
      </c>
      <c r="O35" s="20">
        <v>64</v>
      </c>
      <c r="P35" s="20">
        <v>64</v>
      </c>
      <c r="Q35" s="20"/>
      <c r="R35" s="20" t="s">
        <v>87</v>
      </c>
      <c r="S35" s="20" t="s">
        <v>73</v>
      </c>
    </row>
    <row r="36" ht="42" customHeight="1" spans="1:19">
      <c r="A36" s="7"/>
      <c r="B36" s="7"/>
      <c r="C36" s="9">
        <v>2</v>
      </c>
      <c r="D36" s="20" t="s">
        <v>88</v>
      </c>
      <c r="E36" s="22" t="s">
        <v>89</v>
      </c>
      <c r="F36" s="20"/>
      <c r="G36" s="20">
        <v>4</v>
      </c>
      <c r="H36" s="20"/>
      <c r="I36" s="20"/>
      <c r="J36" s="20"/>
      <c r="K36" s="20"/>
      <c r="L36" s="20"/>
      <c r="M36" s="20"/>
      <c r="N36" s="20">
        <v>4</v>
      </c>
      <c r="O36" s="20">
        <v>64</v>
      </c>
      <c r="P36" s="20">
        <v>64</v>
      </c>
      <c r="Q36" s="20"/>
      <c r="R36" s="20" t="s">
        <v>87</v>
      </c>
      <c r="S36" s="20" t="s">
        <v>73</v>
      </c>
    </row>
    <row r="37" ht="27.75" customHeight="1" spans="1:19">
      <c r="A37" s="7"/>
      <c r="B37" s="7"/>
      <c r="C37" s="9">
        <v>3</v>
      </c>
      <c r="D37" s="20" t="s">
        <v>90</v>
      </c>
      <c r="E37" s="22" t="s">
        <v>91</v>
      </c>
      <c r="F37" s="20"/>
      <c r="G37" s="20">
        <v>3</v>
      </c>
      <c r="H37" s="20"/>
      <c r="I37" s="20"/>
      <c r="J37" s="20"/>
      <c r="K37" s="20"/>
      <c r="L37" s="20"/>
      <c r="M37" s="20"/>
      <c r="N37" s="20">
        <v>3</v>
      </c>
      <c r="O37" s="20">
        <v>48</v>
      </c>
      <c r="P37" s="9">
        <v>48</v>
      </c>
      <c r="Q37" s="20"/>
      <c r="R37" s="20" t="s">
        <v>92</v>
      </c>
      <c r="S37" s="20" t="s">
        <v>73</v>
      </c>
    </row>
    <row r="38" ht="27.75" customHeight="1" spans="1:19">
      <c r="A38" s="7"/>
      <c r="B38" s="7"/>
      <c r="C38" s="9">
        <v>4</v>
      </c>
      <c r="D38" s="9" t="s">
        <v>93</v>
      </c>
      <c r="E38" s="13" t="s">
        <v>94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20"/>
      <c r="R38" s="8" t="s">
        <v>92</v>
      </c>
      <c r="S38" s="8" t="s">
        <v>73</v>
      </c>
    </row>
    <row r="39" ht="27.75" customHeight="1" spans="1:19">
      <c r="A39" s="7"/>
      <c r="B39" s="7"/>
      <c r="C39" s="9">
        <v>5</v>
      </c>
      <c r="D39" s="20" t="s">
        <v>95</v>
      </c>
      <c r="E39" s="22" t="s">
        <v>96</v>
      </c>
      <c r="F39" s="20"/>
      <c r="G39" s="20"/>
      <c r="H39" s="20" t="s">
        <v>97</v>
      </c>
      <c r="I39" s="20"/>
      <c r="J39" s="20"/>
      <c r="K39" s="20"/>
      <c r="L39" s="20"/>
      <c r="M39" s="20"/>
      <c r="N39" s="20">
        <v>4</v>
      </c>
      <c r="O39" s="20">
        <v>64</v>
      </c>
      <c r="P39" s="9">
        <v>48</v>
      </c>
      <c r="Q39" s="20">
        <v>16</v>
      </c>
      <c r="R39" s="20" t="s">
        <v>87</v>
      </c>
      <c r="S39" s="20" t="s">
        <v>73</v>
      </c>
    </row>
    <row r="40" ht="36.4" customHeight="1" spans="1:19">
      <c r="A40" s="7"/>
      <c r="B40" s="7"/>
      <c r="C40" s="9">
        <v>6</v>
      </c>
      <c r="D40" s="20" t="s">
        <v>98</v>
      </c>
      <c r="E40" s="22" t="s">
        <v>99</v>
      </c>
      <c r="F40" s="20"/>
      <c r="G40" s="20"/>
      <c r="H40" s="20">
        <v>3</v>
      </c>
      <c r="I40" s="20"/>
      <c r="J40" s="20"/>
      <c r="K40" s="20"/>
      <c r="L40" s="20"/>
      <c r="M40" s="20"/>
      <c r="N40" s="20">
        <v>3</v>
      </c>
      <c r="O40" s="20">
        <v>48</v>
      </c>
      <c r="P40" s="9">
        <v>48</v>
      </c>
      <c r="Q40" s="20"/>
      <c r="R40" s="20" t="s">
        <v>87</v>
      </c>
      <c r="S40" s="8" t="s">
        <v>34</v>
      </c>
    </row>
    <row r="41" ht="35.85" customHeight="1" spans="1:19">
      <c r="A41" s="7"/>
      <c r="B41" s="7"/>
      <c r="C41" s="9">
        <v>7</v>
      </c>
      <c r="D41" s="20" t="s">
        <v>100</v>
      </c>
      <c r="E41" s="22" t="s">
        <v>101</v>
      </c>
      <c r="F41" s="20"/>
      <c r="G41" s="20"/>
      <c r="H41" s="20"/>
      <c r="I41" s="20">
        <v>3</v>
      </c>
      <c r="J41" s="20"/>
      <c r="K41" s="20"/>
      <c r="L41" s="20"/>
      <c r="M41" s="20"/>
      <c r="N41" s="20">
        <v>3</v>
      </c>
      <c r="O41" s="20">
        <v>48</v>
      </c>
      <c r="P41" s="9">
        <v>48</v>
      </c>
      <c r="Q41" s="20"/>
      <c r="R41" s="20" t="s">
        <v>87</v>
      </c>
      <c r="S41" s="8" t="s">
        <v>34</v>
      </c>
    </row>
    <row r="42" ht="27.75" customHeight="1" spans="1:19">
      <c r="A42" s="7"/>
      <c r="B42" s="7"/>
      <c r="C42" s="9">
        <v>8</v>
      </c>
      <c r="D42" s="20" t="s">
        <v>102</v>
      </c>
      <c r="E42" s="22" t="s">
        <v>103</v>
      </c>
      <c r="F42" s="20"/>
      <c r="G42" s="20"/>
      <c r="H42" s="20"/>
      <c r="I42" s="20" t="s">
        <v>97</v>
      </c>
      <c r="J42" s="20"/>
      <c r="K42" s="20"/>
      <c r="L42" s="20"/>
      <c r="M42" s="20"/>
      <c r="N42" s="20">
        <v>4</v>
      </c>
      <c r="O42" s="20">
        <v>64</v>
      </c>
      <c r="P42" s="9">
        <v>48</v>
      </c>
      <c r="Q42" s="20">
        <v>16</v>
      </c>
      <c r="R42" s="20" t="s">
        <v>87</v>
      </c>
      <c r="S42" s="20" t="s">
        <v>73</v>
      </c>
    </row>
    <row r="43" ht="27.75" customHeight="1" spans="1:19">
      <c r="A43" s="7"/>
      <c r="B43" s="7"/>
      <c r="C43" s="9">
        <v>9</v>
      </c>
      <c r="D43" s="20" t="s">
        <v>104</v>
      </c>
      <c r="E43" s="22" t="s">
        <v>105</v>
      </c>
      <c r="F43" s="23"/>
      <c r="G43" s="23"/>
      <c r="H43" s="23"/>
      <c r="I43" s="23">
        <v>3</v>
      </c>
      <c r="J43" s="23"/>
      <c r="K43" s="23"/>
      <c r="L43" s="23"/>
      <c r="M43" s="23"/>
      <c r="N43" s="23">
        <v>3</v>
      </c>
      <c r="O43" s="23">
        <v>48</v>
      </c>
      <c r="P43" s="23">
        <v>48</v>
      </c>
      <c r="Q43" s="23"/>
      <c r="R43" s="20" t="s">
        <v>106</v>
      </c>
      <c r="S43" s="39" t="s">
        <v>73</v>
      </c>
    </row>
    <row r="44" ht="41.25" customHeight="1" spans="1:19">
      <c r="A44" s="7"/>
      <c r="B44" s="7"/>
      <c r="C44" s="9">
        <v>10</v>
      </c>
      <c r="D44" s="20" t="s">
        <v>107</v>
      </c>
      <c r="E44" s="22" t="s">
        <v>108</v>
      </c>
      <c r="F44" s="20"/>
      <c r="G44" s="20"/>
      <c r="H44" s="9"/>
      <c r="I44" s="20" t="s">
        <v>67</v>
      </c>
      <c r="J44" s="20"/>
      <c r="K44" s="20"/>
      <c r="L44" s="20"/>
      <c r="M44" s="20"/>
      <c r="N44" s="20">
        <v>3</v>
      </c>
      <c r="O44" s="20">
        <v>48</v>
      </c>
      <c r="P44" s="9">
        <v>32</v>
      </c>
      <c r="Q44" s="20">
        <v>16</v>
      </c>
      <c r="R44" s="20" t="s">
        <v>87</v>
      </c>
      <c r="S44" s="20" t="s">
        <v>34</v>
      </c>
    </row>
    <row r="45" ht="16.5" customHeight="1" spans="1:19">
      <c r="A45" s="7"/>
      <c r="B45" s="7"/>
      <c r="C45" s="5" t="s">
        <v>74</v>
      </c>
      <c r="D45" s="5"/>
      <c r="E45" s="5"/>
      <c r="F45" s="6">
        <v>4</v>
      </c>
      <c r="G45" s="6">
        <f>SUM(G35:G44)</f>
        <v>7</v>
      </c>
      <c r="H45" s="6">
        <v>10</v>
      </c>
      <c r="I45" s="6">
        <v>13</v>
      </c>
      <c r="J45" s="6"/>
      <c r="K45" s="6"/>
      <c r="L45" s="6"/>
      <c r="M45" s="6"/>
      <c r="N45" s="6">
        <f>SUM(N35:N44)</f>
        <v>34</v>
      </c>
      <c r="O45" s="6">
        <f>SUM(O35:O44)</f>
        <v>544</v>
      </c>
      <c r="P45" s="6">
        <f>SUM(P35:P44)</f>
        <v>496</v>
      </c>
      <c r="Q45" s="6">
        <f>SUM(Q35:Q44)</f>
        <v>48</v>
      </c>
      <c r="R45" s="6"/>
      <c r="S45" s="6"/>
    </row>
    <row r="46" ht="25.5" customHeight="1" spans="1:19">
      <c r="A46" s="7"/>
      <c r="B46" s="24" t="s">
        <v>109</v>
      </c>
      <c r="C46" s="9">
        <v>1</v>
      </c>
      <c r="D46" s="20" t="s">
        <v>110</v>
      </c>
      <c r="E46" s="22" t="s">
        <v>111</v>
      </c>
      <c r="F46" s="20"/>
      <c r="G46" s="20"/>
      <c r="H46" s="20"/>
      <c r="I46" s="20"/>
      <c r="J46" s="20" t="s">
        <v>67</v>
      </c>
      <c r="K46" s="20"/>
      <c r="L46" s="20"/>
      <c r="M46" s="20"/>
      <c r="N46" s="20">
        <v>3</v>
      </c>
      <c r="O46" s="20">
        <v>48</v>
      </c>
      <c r="P46" s="9">
        <v>32</v>
      </c>
      <c r="Q46" s="20">
        <v>16</v>
      </c>
      <c r="R46" s="20" t="s">
        <v>87</v>
      </c>
      <c r="S46" s="8" t="s">
        <v>73</v>
      </c>
    </row>
    <row r="47" ht="36.4" customHeight="1" spans="1:19">
      <c r="A47" s="7"/>
      <c r="B47" s="24"/>
      <c r="C47" s="9">
        <v>2</v>
      </c>
      <c r="D47" s="20" t="s">
        <v>112</v>
      </c>
      <c r="E47" s="22" t="s">
        <v>113</v>
      </c>
      <c r="F47" s="20"/>
      <c r="G47" s="20"/>
      <c r="H47" s="20"/>
      <c r="I47" s="20"/>
      <c r="J47" s="20" t="s">
        <v>67</v>
      </c>
      <c r="K47" s="20"/>
      <c r="L47" s="20"/>
      <c r="M47" s="20"/>
      <c r="N47" s="20">
        <v>3</v>
      </c>
      <c r="O47" s="20">
        <v>48</v>
      </c>
      <c r="P47" s="9">
        <v>32</v>
      </c>
      <c r="Q47" s="20">
        <v>16</v>
      </c>
      <c r="R47" s="20" t="s">
        <v>87</v>
      </c>
      <c r="S47" s="20" t="s">
        <v>34</v>
      </c>
    </row>
    <row r="48" ht="25.5" customHeight="1" spans="1:19">
      <c r="A48" s="7"/>
      <c r="B48" s="24"/>
      <c r="C48" s="9">
        <v>3</v>
      </c>
      <c r="D48" s="20" t="s">
        <v>114</v>
      </c>
      <c r="E48" s="17" t="s">
        <v>115</v>
      </c>
      <c r="F48" s="9"/>
      <c r="G48" s="9"/>
      <c r="H48" s="9"/>
      <c r="I48" s="9"/>
      <c r="J48" s="9" t="s">
        <v>67</v>
      </c>
      <c r="K48" s="9"/>
      <c r="L48" s="9"/>
      <c r="M48" s="9"/>
      <c r="N48" s="9">
        <v>3</v>
      </c>
      <c r="O48" s="9">
        <v>48</v>
      </c>
      <c r="P48" s="9">
        <v>32</v>
      </c>
      <c r="Q48" s="9">
        <v>16</v>
      </c>
      <c r="R48" s="20" t="s">
        <v>87</v>
      </c>
      <c r="S48" s="20" t="s">
        <v>116</v>
      </c>
    </row>
    <row r="49" ht="43.5" customHeight="1" spans="1:19">
      <c r="A49" s="7"/>
      <c r="B49" s="24"/>
      <c r="C49" s="9">
        <v>4</v>
      </c>
      <c r="D49" s="25" t="s">
        <v>117</v>
      </c>
      <c r="E49" s="26" t="s">
        <v>118</v>
      </c>
      <c r="F49" s="25"/>
      <c r="G49" s="25"/>
      <c r="H49" s="25"/>
      <c r="I49" s="31"/>
      <c r="J49" s="25" t="s">
        <v>67</v>
      </c>
      <c r="K49" s="25"/>
      <c r="L49" s="25"/>
      <c r="M49" s="25"/>
      <c r="N49" s="25">
        <v>3</v>
      </c>
      <c r="O49" s="25">
        <v>48</v>
      </c>
      <c r="P49" s="32">
        <v>32</v>
      </c>
      <c r="Q49" s="25">
        <v>16</v>
      </c>
      <c r="R49" s="40" t="s">
        <v>87</v>
      </c>
      <c r="S49" s="25" t="s">
        <v>73</v>
      </c>
    </row>
    <row r="50" ht="25.5" customHeight="1" spans="1:19">
      <c r="A50" s="7"/>
      <c r="B50" s="24"/>
      <c r="C50" s="9">
        <v>5</v>
      </c>
      <c r="D50" s="20" t="s">
        <v>119</v>
      </c>
      <c r="E50" s="26" t="s">
        <v>120</v>
      </c>
      <c r="F50" s="20"/>
      <c r="G50" s="20"/>
      <c r="H50" s="20"/>
      <c r="I50" s="33"/>
      <c r="J50" s="33"/>
      <c r="K50" s="20" t="s">
        <v>67</v>
      </c>
      <c r="L50" s="20"/>
      <c r="M50" s="20"/>
      <c r="N50" s="20">
        <v>3</v>
      </c>
      <c r="O50" s="20">
        <v>48</v>
      </c>
      <c r="P50" s="9">
        <v>32</v>
      </c>
      <c r="Q50" s="20">
        <v>16</v>
      </c>
      <c r="R50" s="8" t="s">
        <v>87</v>
      </c>
      <c r="S50" s="20" t="s">
        <v>73</v>
      </c>
    </row>
    <row r="51" ht="25.5" customHeight="1" spans="1:19">
      <c r="A51" s="7"/>
      <c r="B51" s="24"/>
      <c r="C51" s="9">
        <v>6</v>
      </c>
      <c r="D51" s="27" t="s">
        <v>121</v>
      </c>
      <c r="E51" s="22" t="s">
        <v>122</v>
      </c>
      <c r="F51" s="20"/>
      <c r="G51" s="20"/>
      <c r="H51" s="20"/>
      <c r="I51" s="34"/>
      <c r="J51" s="31"/>
      <c r="K51" s="20" t="s">
        <v>67</v>
      </c>
      <c r="L51" s="20"/>
      <c r="M51" s="20"/>
      <c r="N51" s="20">
        <v>3</v>
      </c>
      <c r="O51" s="20">
        <v>48</v>
      </c>
      <c r="P51" s="9">
        <v>32</v>
      </c>
      <c r="Q51" s="20">
        <v>16</v>
      </c>
      <c r="R51" s="8" t="s">
        <v>87</v>
      </c>
      <c r="S51" s="8" t="s">
        <v>34</v>
      </c>
    </row>
    <row r="52" ht="25.5" customHeight="1" spans="1:19">
      <c r="A52" s="7"/>
      <c r="B52" s="24"/>
      <c r="C52" s="9">
        <v>7</v>
      </c>
      <c r="D52" s="9" t="s">
        <v>123</v>
      </c>
      <c r="E52" s="17" t="s">
        <v>124</v>
      </c>
      <c r="F52" s="20"/>
      <c r="G52" s="20"/>
      <c r="H52" s="20"/>
      <c r="I52" s="20"/>
      <c r="J52" s="20"/>
      <c r="K52" s="20" t="s">
        <v>67</v>
      </c>
      <c r="L52" s="20"/>
      <c r="M52" s="20"/>
      <c r="N52" s="20">
        <v>3</v>
      </c>
      <c r="O52" s="20">
        <f t="shared" ref="O52" si="0">N52*16</f>
        <v>48</v>
      </c>
      <c r="P52" s="20">
        <v>32</v>
      </c>
      <c r="Q52" s="20">
        <v>16</v>
      </c>
      <c r="R52" s="12" t="s">
        <v>57</v>
      </c>
      <c r="S52" s="8" t="s">
        <v>73</v>
      </c>
    </row>
    <row r="53" ht="19.5" customHeight="1" spans="1:19">
      <c r="A53" s="7"/>
      <c r="B53" s="24"/>
      <c r="C53" s="5" t="s">
        <v>74</v>
      </c>
      <c r="D53" s="5"/>
      <c r="E53" s="5"/>
      <c r="F53" s="6"/>
      <c r="G53" s="6"/>
      <c r="H53" s="6"/>
      <c r="I53" s="6"/>
      <c r="J53" s="6">
        <v>12</v>
      </c>
      <c r="K53" s="6">
        <v>9</v>
      </c>
      <c r="L53" s="6"/>
      <c r="M53" s="6"/>
      <c r="N53" s="6">
        <f>SUM(N46:N52)</f>
        <v>21</v>
      </c>
      <c r="O53" s="5">
        <f>SUM(O46:O52)</f>
        <v>336</v>
      </c>
      <c r="P53" s="5">
        <f>SUM(P46:P52)</f>
        <v>224</v>
      </c>
      <c r="Q53" s="5">
        <f>SUM(Q46:Q52)</f>
        <v>112</v>
      </c>
      <c r="R53" s="5"/>
      <c r="S53" s="5"/>
    </row>
    <row r="54" ht="22.5" customHeight="1" spans="1:19">
      <c r="A54" s="7"/>
      <c r="B54" s="5" t="s">
        <v>125</v>
      </c>
      <c r="C54" s="5"/>
      <c r="D54" s="5"/>
      <c r="E54" s="5"/>
      <c r="F54" s="6">
        <f t="shared" ref="F54:K54" si="1">F45+F53</f>
        <v>4</v>
      </c>
      <c r="G54" s="6">
        <f t="shared" si="1"/>
        <v>7</v>
      </c>
      <c r="H54" s="6">
        <f t="shared" si="1"/>
        <v>10</v>
      </c>
      <c r="I54" s="6">
        <f t="shared" si="1"/>
        <v>13</v>
      </c>
      <c r="J54" s="6">
        <f t="shared" si="1"/>
        <v>12</v>
      </c>
      <c r="K54" s="6">
        <f t="shared" si="1"/>
        <v>9</v>
      </c>
      <c r="L54" s="6"/>
      <c r="M54" s="6"/>
      <c r="N54" s="6">
        <f>N45+N53</f>
        <v>55</v>
      </c>
      <c r="O54" s="5">
        <f>O45+O53</f>
        <v>880</v>
      </c>
      <c r="P54" s="5">
        <f>P45+P53</f>
        <v>720</v>
      </c>
      <c r="Q54" s="5">
        <f>Q45+Q53</f>
        <v>160</v>
      </c>
      <c r="R54" s="5"/>
      <c r="S54" s="5"/>
    </row>
    <row r="55" ht="36.75" customHeight="1" spans="1:19">
      <c r="A55" s="7" t="s">
        <v>126</v>
      </c>
      <c r="B55" s="24" t="s">
        <v>127</v>
      </c>
      <c r="C55" s="9">
        <v>1</v>
      </c>
      <c r="D55" s="20" t="s">
        <v>128</v>
      </c>
      <c r="E55" s="22" t="s">
        <v>129</v>
      </c>
      <c r="F55" s="20"/>
      <c r="G55" s="20"/>
      <c r="H55" s="20">
        <v>3</v>
      </c>
      <c r="I55" s="20"/>
      <c r="J55" s="20"/>
      <c r="K55" s="20"/>
      <c r="L55" s="20"/>
      <c r="M55" s="20"/>
      <c r="N55" s="20">
        <v>3</v>
      </c>
      <c r="O55" s="20">
        <v>48</v>
      </c>
      <c r="P55" s="9">
        <v>48</v>
      </c>
      <c r="Q55" s="20"/>
      <c r="R55" s="20" t="s">
        <v>130</v>
      </c>
      <c r="S55" s="20" t="s">
        <v>73</v>
      </c>
    </row>
    <row r="56" ht="36.75" customHeight="1" spans="1:19">
      <c r="A56" s="7"/>
      <c r="B56" s="24"/>
      <c r="C56" s="9">
        <v>2</v>
      </c>
      <c r="D56" s="20" t="s">
        <v>131</v>
      </c>
      <c r="E56" s="22" t="s">
        <v>132</v>
      </c>
      <c r="F56" s="20"/>
      <c r="G56" s="20"/>
      <c r="H56" s="20" t="s">
        <v>133</v>
      </c>
      <c r="I56" s="20"/>
      <c r="J56" s="31"/>
      <c r="K56" s="20"/>
      <c r="L56" s="20"/>
      <c r="M56" s="20"/>
      <c r="N56" s="20">
        <v>3</v>
      </c>
      <c r="O56" s="20">
        <v>48</v>
      </c>
      <c r="P56" s="9">
        <v>16</v>
      </c>
      <c r="Q56" s="20">
        <v>32</v>
      </c>
      <c r="R56" s="20" t="s">
        <v>87</v>
      </c>
      <c r="S56" s="20" t="s">
        <v>34</v>
      </c>
    </row>
    <row r="57" ht="36.75" customHeight="1" spans="1:19">
      <c r="A57" s="7"/>
      <c r="B57" s="24"/>
      <c r="C57" s="9">
        <v>3</v>
      </c>
      <c r="D57" s="20" t="s">
        <v>134</v>
      </c>
      <c r="E57" s="17" t="s">
        <v>135</v>
      </c>
      <c r="F57" s="9"/>
      <c r="G57" s="9"/>
      <c r="H57" s="9"/>
      <c r="I57" s="9" t="s">
        <v>136</v>
      </c>
      <c r="J57" s="9"/>
      <c r="K57" s="9"/>
      <c r="L57" s="9"/>
      <c r="M57" s="9"/>
      <c r="N57" s="9">
        <v>2</v>
      </c>
      <c r="O57" s="9">
        <v>32</v>
      </c>
      <c r="P57" s="9">
        <v>16</v>
      </c>
      <c r="Q57" s="9">
        <v>16</v>
      </c>
      <c r="R57" s="20" t="s">
        <v>87</v>
      </c>
      <c r="S57" s="20" t="s">
        <v>34</v>
      </c>
    </row>
    <row r="58" ht="36.75" customHeight="1" spans="1:19">
      <c r="A58" s="7"/>
      <c r="B58" s="24"/>
      <c r="C58" s="9">
        <v>4</v>
      </c>
      <c r="D58" s="9" t="s">
        <v>137</v>
      </c>
      <c r="E58" s="17" t="s">
        <v>138</v>
      </c>
      <c r="F58" s="20"/>
      <c r="G58" s="20"/>
      <c r="H58" s="20"/>
      <c r="I58" s="20" t="s">
        <v>133</v>
      </c>
      <c r="J58" s="20"/>
      <c r="K58" s="35"/>
      <c r="L58" s="35"/>
      <c r="M58" s="20"/>
      <c r="N58" s="20">
        <v>3</v>
      </c>
      <c r="O58" s="20">
        <f>N58*16</f>
        <v>48</v>
      </c>
      <c r="P58" s="20">
        <v>16</v>
      </c>
      <c r="Q58" s="20">
        <v>32</v>
      </c>
      <c r="R58" s="12" t="s">
        <v>57</v>
      </c>
      <c r="S58" s="8" t="s">
        <v>34</v>
      </c>
    </row>
    <row r="59" ht="36.75" customHeight="1" spans="1:19">
      <c r="A59" s="7"/>
      <c r="B59" s="24"/>
      <c r="C59" s="9">
        <v>5</v>
      </c>
      <c r="D59" s="20" t="s">
        <v>139</v>
      </c>
      <c r="E59" s="22" t="s">
        <v>140</v>
      </c>
      <c r="F59" s="9"/>
      <c r="G59" s="9"/>
      <c r="H59" s="9"/>
      <c r="I59" s="9"/>
      <c r="J59" s="9">
        <v>3</v>
      </c>
      <c r="K59" s="9"/>
      <c r="L59" s="9"/>
      <c r="M59" s="9"/>
      <c r="N59" s="20">
        <v>3</v>
      </c>
      <c r="O59" s="20">
        <f>N59*16</f>
        <v>48</v>
      </c>
      <c r="P59" s="20">
        <v>48</v>
      </c>
      <c r="Q59" s="20"/>
      <c r="R59" s="20" t="s">
        <v>87</v>
      </c>
      <c r="S59" s="8" t="s">
        <v>73</v>
      </c>
    </row>
    <row r="60" ht="36.75" customHeight="1" spans="1:19">
      <c r="A60" s="7"/>
      <c r="B60" s="24"/>
      <c r="C60" s="9">
        <v>6</v>
      </c>
      <c r="D60" s="9" t="s">
        <v>141</v>
      </c>
      <c r="E60" s="17" t="s">
        <v>142</v>
      </c>
      <c r="F60" s="20"/>
      <c r="G60" s="20"/>
      <c r="H60" s="20"/>
      <c r="I60" s="20"/>
      <c r="J60" s="20">
        <v>2</v>
      </c>
      <c r="K60" s="20"/>
      <c r="L60" s="20"/>
      <c r="M60" s="20"/>
      <c r="N60" s="20">
        <v>2</v>
      </c>
      <c r="O60" s="20">
        <f t="shared" ref="O60" si="2">N60*16</f>
        <v>32</v>
      </c>
      <c r="P60" s="20">
        <v>32</v>
      </c>
      <c r="Q60" s="20"/>
      <c r="R60" s="12" t="s">
        <v>57</v>
      </c>
      <c r="S60" s="8" t="s">
        <v>73</v>
      </c>
    </row>
    <row r="61" ht="36.75" customHeight="1" spans="1:19">
      <c r="A61" s="7"/>
      <c r="B61" s="24"/>
      <c r="C61" s="9">
        <v>7</v>
      </c>
      <c r="D61" s="20" t="s">
        <v>143</v>
      </c>
      <c r="E61" s="22" t="s">
        <v>144</v>
      </c>
      <c r="F61" s="23"/>
      <c r="G61" s="23"/>
      <c r="H61" s="23"/>
      <c r="I61" s="23"/>
      <c r="J61" s="23" t="s">
        <v>67</v>
      </c>
      <c r="K61" s="23"/>
      <c r="L61" s="23"/>
      <c r="M61" s="23"/>
      <c r="N61" s="23">
        <v>3</v>
      </c>
      <c r="O61" s="23">
        <v>48</v>
      </c>
      <c r="P61" s="23">
        <v>32</v>
      </c>
      <c r="Q61" s="23">
        <v>16</v>
      </c>
      <c r="R61" s="20" t="s">
        <v>106</v>
      </c>
      <c r="S61" s="20" t="s">
        <v>34</v>
      </c>
    </row>
    <row r="62" ht="36.75" customHeight="1" spans="1:19">
      <c r="A62" s="7"/>
      <c r="B62" s="24"/>
      <c r="C62" s="9">
        <v>8</v>
      </c>
      <c r="D62" s="20" t="s">
        <v>145</v>
      </c>
      <c r="E62" s="22" t="s">
        <v>146</v>
      </c>
      <c r="F62" s="20"/>
      <c r="G62" s="20"/>
      <c r="H62" s="20"/>
      <c r="I62" s="9"/>
      <c r="J62" s="20"/>
      <c r="K62" s="20">
        <v>2</v>
      </c>
      <c r="L62" s="20"/>
      <c r="M62" s="20"/>
      <c r="N62" s="20">
        <v>2</v>
      </c>
      <c r="O62" s="20">
        <v>32</v>
      </c>
      <c r="P62" s="9">
        <v>16</v>
      </c>
      <c r="Q62" s="20">
        <v>16</v>
      </c>
      <c r="R62" s="20" t="s">
        <v>87</v>
      </c>
      <c r="S62" s="20" t="s">
        <v>34</v>
      </c>
    </row>
    <row r="63" ht="36.75" customHeight="1" spans="1:19">
      <c r="A63" s="7"/>
      <c r="B63" s="24"/>
      <c r="C63" s="9">
        <v>9</v>
      </c>
      <c r="D63" s="9" t="s">
        <v>147</v>
      </c>
      <c r="E63" s="17" t="s">
        <v>148</v>
      </c>
      <c r="F63" s="20"/>
      <c r="G63" s="20"/>
      <c r="H63" s="20"/>
      <c r="I63" s="20"/>
      <c r="J63" s="20"/>
      <c r="K63" s="20">
        <v>2</v>
      </c>
      <c r="L63" s="20"/>
      <c r="M63" s="20"/>
      <c r="N63" s="20">
        <v>2</v>
      </c>
      <c r="O63" s="20">
        <f t="shared" ref="O63" si="3">N63*16</f>
        <v>32</v>
      </c>
      <c r="P63" s="20">
        <v>32</v>
      </c>
      <c r="Q63" s="20"/>
      <c r="R63" s="12" t="s">
        <v>57</v>
      </c>
      <c r="S63" s="8" t="s">
        <v>34</v>
      </c>
    </row>
    <row r="64" ht="37.5" customHeight="1" spans="1:19">
      <c r="A64" s="7"/>
      <c r="B64" s="24"/>
      <c r="C64" s="9">
        <v>10</v>
      </c>
      <c r="D64" s="9" t="s">
        <v>149</v>
      </c>
      <c r="E64" s="28" t="s">
        <v>150</v>
      </c>
      <c r="F64" s="12"/>
      <c r="G64" s="12"/>
      <c r="H64" s="12"/>
      <c r="I64" s="12"/>
      <c r="J64" s="12"/>
      <c r="K64" s="12">
        <v>3</v>
      </c>
      <c r="L64" s="12"/>
      <c r="M64" s="12"/>
      <c r="N64" s="12">
        <v>3</v>
      </c>
      <c r="O64" s="20">
        <v>48</v>
      </c>
      <c r="P64" s="20">
        <v>48</v>
      </c>
      <c r="Q64" s="20"/>
      <c r="R64" s="12" t="s">
        <v>57</v>
      </c>
      <c r="S64" s="8" t="s">
        <v>73</v>
      </c>
    </row>
    <row r="65" ht="24" spans="1:19">
      <c r="A65" s="7"/>
      <c r="B65" s="24"/>
      <c r="C65" s="9">
        <v>11</v>
      </c>
      <c r="D65" s="37" t="s">
        <v>151</v>
      </c>
      <c r="E65" s="41" t="s">
        <v>152</v>
      </c>
      <c r="F65" s="37"/>
      <c r="G65" s="37"/>
      <c r="H65" s="10"/>
      <c r="I65" s="37"/>
      <c r="J65" s="31"/>
      <c r="K65" s="37">
        <v>3</v>
      </c>
      <c r="L65" s="45"/>
      <c r="M65" s="37"/>
      <c r="N65" s="37">
        <v>3</v>
      </c>
      <c r="O65" s="37">
        <v>48</v>
      </c>
      <c r="P65" s="10">
        <v>48</v>
      </c>
      <c r="Q65" s="37"/>
      <c r="R65" s="37" t="s">
        <v>106</v>
      </c>
      <c r="S65" s="48" t="s">
        <v>34</v>
      </c>
    </row>
    <row r="66" ht="24" spans="1:19">
      <c r="A66" s="7"/>
      <c r="B66" s="24"/>
      <c r="C66" s="9">
        <v>12</v>
      </c>
      <c r="D66" s="20" t="s">
        <v>153</v>
      </c>
      <c r="E66" s="22" t="s">
        <v>154</v>
      </c>
      <c r="F66" s="20"/>
      <c r="G66" s="20"/>
      <c r="H66" s="20"/>
      <c r="I66" s="46"/>
      <c r="J66" s="20"/>
      <c r="K66" s="20"/>
      <c r="L66" s="20" t="s">
        <v>67</v>
      </c>
      <c r="M66" s="20"/>
      <c r="N66" s="20">
        <v>3</v>
      </c>
      <c r="O66" s="20">
        <v>48</v>
      </c>
      <c r="P66" s="9">
        <v>32</v>
      </c>
      <c r="Q66" s="20">
        <v>16</v>
      </c>
      <c r="R66" s="20" t="s">
        <v>87</v>
      </c>
      <c r="S66" s="8" t="s">
        <v>34</v>
      </c>
    </row>
    <row r="67" ht="35" spans="1:19">
      <c r="A67" s="7"/>
      <c r="B67" s="24"/>
      <c r="C67" s="9">
        <v>13</v>
      </c>
      <c r="D67" s="20" t="s">
        <v>155</v>
      </c>
      <c r="E67" s="17" t="s">
        <v>156</v>
      </c>
      <c r="F67" s="9"/>
      <c r="G67" s="9"/>
      <c r="H67" s="9"/>
      <c r="I67" s="9"/>
      <c r="J67" s="9"/>
      <c r="K67" s="31"/>
      <c r="L67" s="9" t="s">
        <v>67</v>
      </c>
      <c r="M67" s="9"/>
      <c r="N67" s="9">
        <v>3</v>
      </c>
      <c r="O67" s="9">
        <v>48</v>
      </c>
      <c r="P67" s="9">
        <v>32</v>
      </c>
      <c r="Q67" s="9">
        <v>16</v>
      </c>
      <c r="R67" s="20" t="s">
        <v>87</v>
      </c>
      <c r="S67" s="49" t="s">
        <v>73</v>
      </c>
    </row>
    <row r="68" ht="61.5" customHeight="1" spans="1:19">
      <c r="A68" s="7"/>
      <c r="B68" s="24"/>
      <c r="C68" s="9">
        <v>14</v>
      </c>
      <c r="D68" s="10" t="s">
        <v>157</v>
      </c>
      <c r="E68" s="17" t="s">
        <v>158</v>
      </c>
      <c r="F68" s="37"/>
      <c r="G68" s="37"/>
      <c r="H68" s="37"/>
      <c r="I68" s="37"/>
      <c r="J68" s="37"/>
      <c r="K68" s="37"/>
      <c r="L68" s="37">
        <v>2</v>
      </c>
      <c r="M68" s="37"/>
      <c r="N68" s="37">
        <v>2</v>
      </c>
      <c r="O68" s="37">
        <v>32</v>
      </c>
      <c r="P68" s="37">
        <v>32</v>
      </c>
      <c r="Q68" s="50"/>
      <c r="R68" s="15" t="s">
        <v>57</v>
      </c>
      <c r="S68" s="48" t="s">
        <v>34</v>
      </c>
    </row>
    <row r="69" ht="21" customHeight="1" spans="1:19">
      <c r="A69" s="7"/>
      <c r="B69" s="24"/>
      <c r="C69" s="42" t="s">
        <v>159</v>
      </c>
      <c r="D69" s="6"/>
      <c r="E69" s="6"/>
      <c r="F69" s="6"/>
      <c r="G69" s="6"/>
      <c r="H69" s="6">
        <v>6</v>
      </c>
      <c r="I69" s="6">
        <v>5</v>
      </c>
      <c r="J69" s="6">
        <v>8</v>
      </c>
      <c r="K69" s="6">
        <v>10</v>
      </c>
      <c r="L69" s="6">
        <v>8</v>
      </c>
      <c r="M69" s="6"/>
      <c r="N69" s="6">
        <f>SUM(N55:N68)</f>
        <v>37</v>
      </c>
      <c r="O69" s="6">
        <f>SUM(O55:O68)</f>
        <v>592</v>
      </c>
      <c r="P69" s="6">
        <f>SUM(P55:P68)</f>
        <v>448</v>
      </c>
      <c r="Q69" s="6">
        <f>SUM(Q55:Q68)</f>
        <v>144</v>
      </c>
      <c r="R69" s="6"/>
      <c r="S69" s="6"/>
    </row>
    <row r="70" ht="19.5" customHeight="1" spans="1:19">
      <c r="A70" s="7"/>
      <c r="B70" s="42" t="s">
        <v>160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</row>
    <row r="71" ht="109.5" customHeight="1" spans="1:19">
      <c r="A71" s="7"/>
      <c r="B71" s="43" t="s">
        <v>161</v>
      </c>
      <c r="C71" s="21" t="s">
        <v>162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</row>
    <row r="72" ht="24.75" customHeight="1" spans="1:19">
      <c r="A72" s="7"/>
      <c r="B72" s="42" t="s">
        <v>163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</row>
    <row r="73" s="1" customFormat="1" ht="21" spans="1:19">
      <c r="A73" s="44" t="s">
        <v>164</v>
      </c>
      <c r="B73" s="44"/>
      <c r="C73" s="44"/>
      <c r="D73" s="44"/>
      <c r="E73" s="44"/>
      <c r="F73" s="42">
        <f t="shared" ref="F73:M73" si="4">F27+F54+F69</f>
        <v>24</v>
      </c>
      <c r="G73" s="42">
        <f t="shared" si="4"/>
        <v>27</v>
      </c>
      <c r="H73" s="42">
        <f t="shared" si="4"/>
        <v>27</v>
      </c>
      <c r="I73" s="42">
        <f t="shared" si="4"/>
        <v>24</v>
      </c>
      <c r="J73" s="42">
        <f t="shared" si="4"/>
        <v>20</v>
      </c>
      <c r="K73" s="42">
        <f t="shared" si="4"/>
        <v>19</v>
      </c>
      <c r="L73" s="42">
        <f t="shared" si="4"/>
        <v>8</v>
      </c>
      <c r="M73" s="42">
        <f t="shared" si="4"/>
        <v>0</v>
      </c>
      <c r="N73" s="47">
        <f>N27+N34+N54+N69</f>
        <v>156</v>
      </c>
      <c r="O73" s="47">
        <f t="shared" ref="O73:Q73" si="5">O27+O34+O54+O69</f>
        <v>2580</v>
      </c>
      <c r="P73" s="47">
        <f t="shared" si="5"/>
        <v>2228</v>
      </c>
      <c r="Q73" s="47">
        <f t="shared" si="5"/>
        <v>320</v>
      </c>
      <c r="R73" s="42"/>
      <c r="S73" s="42"/>
    </row>
  </sheetData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B54:E54"/>
    <mergeCell ref="C69:E69"/>
    <mergeCell ref="B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3"/>
    <mergeCell ref="B55:B69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宏微观版本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2021-04-01T00:41:00Z</cp:lastPrinted>
  <dcterms:modified xsi:type="dcterms:W3CDTF">2024-10-10T08:03:02Z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E5B3BEF5FCDA4AF19B7A83625EECE3B7</vt:lpwstr>
  </property>
</Properties>
</file>