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8" r:id="rId1"/>
  </sheets>
  <definedNames>
    <definedName name="_xlnm._FilterDatabase" localSheetId="0" hidden="1">sheet1!$A$3:$V$68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<sst xmlns="http://schemas.openxmlformats.org/spreadsheetml/2006/main" count="247" uniqueCount="150">
  <si>
    <r>
      <rPr>
        <b/>
        <sz val="11"/>
        <rFont val="宋体"/>
        <charset val="134"/>
      </rPr>
      <t>金融学（数据与计量分析）专业本科学分制指导性教学计划表</t>
    </r>
    <r>
      <rPr>
        <b/>
        <sz val="11"/>
        <rFont val="Times New Roman"/>
        <charset val="134"/>
      </rPr>
      <t>(2025)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</si>
  <si>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</si>
  <si>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</si>
  <si>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</si>
  <si>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</si>
  <si>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</si>
  <si>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</si>
  <si>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</si>
  <si>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</si>
  <si>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</si>
  <si>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</si>
  <si>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</si>
  <si>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</si>
  <si>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实践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</si>
  <si>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</si>
  <si>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</si>
  <si>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</si>
  <si>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</si>
  <si>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</si>
  <si>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</si>
  <si>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Chinese Modern and Contemporary History</t>
    </r>
  </si>
  <si>
    <t>1922012A</t>
  </si>
  <si>
    <r>
      <t>毛泽东思想与中国特色社会主义理论体系概论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</si>
  <si>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</si>
  <si>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</si>
  <si>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 xml:space="preserve">
Introduction to 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</si>
  <si>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</si>
  <si>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Xi Jinping Thought on Socialism with Chinese Characteristics for a New Era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</si>
  <si>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</si>
  <si>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</si>
  <si>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</si>
  <si>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</si>
  <si>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</si>
  <si>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</si>
  <si>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r>
      <rPr>
        <sz val="9"/>
        <rFont val="宋体"/>
        <charset val="134"/>
      </rPr>
      <t>学生处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</si>
  <si>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</si>
  <si>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 I</t>
    </r>
  </si>
  <si>
    <r>
      <rPr>
        <sz val="9"/>
        <rFont val="宋体"/>
        <charset val="134"/>
      </rPr>
      <t>外国语学院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</si>
  <si>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</si>
  <si>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 II</t>
    </r>
  </si>
  <si>
    <t>120095A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</si>
  <si>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Ⅰ
Advanced Mathematics Ⅰ</t>
    </r>
  </si>
  <si>
    <r>
      <rPr>
        <sz val="9"/>
        <rFont val="宋体"/>
        <charset val="134"/>
      </rPr>
      <t>统计学院</t>
    </r>
  </si>
  <si>
    <t>120105A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</si>
  <si>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Ⅱ
Advanced Mathematics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</si>
  <si>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</si>
  <si>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</si>
  <si>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</si>
  <si>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
Probability Theory and Mathematics Statistics</t>
    </r>
  </si>
  <si>
    <t>2423012B</t>
  </si>
  <si>
    <r>
      <rPr>
        <sz val="9"/>
        <rFont val="宋体"/>
        <charset val="134"/>
      </rPr>
      <t>人工智能导论</t>
    </r>
  </si>
  <si>
    <r>
      <rPr>
        <sz val="9"/>
        <rFont val="宋体"/>
        <charset val="134"/>
      </rPr>
      <t>管理工程学院</t>
    </r>
  </si>
  <si>
    <t>2125002A</t>
  </si>
  <si>
    <r>
      <rPr>
        <sz val="9"/>
        <rFont val="宋体"/>
        <charset val="134"/>
      </rPr>
      <t>人工智能素养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</si>
  <si>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</si>
  <si>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Ⅰ
College Physical Education I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</si>
  <si>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</si>
  <si>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</si>
  <si>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Ⅱ
College Physical Education II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</si>
  <si>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</si>
  <si>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 II</t>
    </r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</si>
  <si>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 II</t>
    </r>
  </si>
  <si>
    <t>10525101A</t>
  </si>
  <si>
    <r>
      <rPr>
        <sz val="9"/>
        <rFont val="宋体"/>
        <charset val="134"/>
      </rPr>
      <t>国家安全教育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</si>
  <si>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</si>
  <si>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STU21002A</t>
  </si>
  <si>
    <r>
      <rPr>
        <sz val="9"/>
        <rFont val="宋体"/>
        <charset val="134"/>
      </rPr>
      <t>军事理论课</t>
    </r>
    <r>
      <rPr>
        <sz val="9"/>
        <rFont val="Times New Roman"/>
        <charset val="134"/>
      </rPr>
      <t xml:space="preserve"> 
Military Theory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</si>
  <si>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</si>
  <si>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</si>
  <si>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</si>
  <si>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</si>
  <si>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</si>
  <si>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</si>
  <si>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r>
      <rPr>
        <sz val="9"/>
        <rFont val="宋体"/>
        <charset val="134"/>
      </rPr>
      <t>审美体验与艺术鉴赏</t>
    </r>
  </si>
  <si>
    <t>≥2</t>
  </si>
  <si>
    <r>
      <rPr>
        <sz val="9"/>
        <rFont val="宋体"/>
        <charset val="134"/>
      </rPr>
      <t>创新创业与职业发展</t>
    </r>
  </si>
  <si>
    <r>
      <rPr>
        <sz val="9"/>
        <rFont val="宋体"/>
        <charset val="134"/>
      </rPr>
      <t>自然认知与科技文明</t>
    </r>
  </si>
  <si>
    <r>
      <rPr>
        <sz val="9"/>
        <rFont val="宋体"/>
        <charset val="134"/>
      </rPr>
      <t>语言与跨文化交流</t>
    </r>
  </si>
  <si>
    <r>
      <rPr>
        <sz val="9"/>
        <rFont val="宋体"/>
        <charset val="134"/>
      </rPr>
      <t>国学历史与哲学伦理</t>
    </r>
  </si>
  <si>
    <r>
      <rPr>
        <sz val="9"/>
        <rFont val="宋体"/>
        <charset val="134"/>
      </rPr>
      <t>法律基础与公民修养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</si>
  <si>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</si>
  <si>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专业必修课</t>
    </r>
  </si>
  <si>
    <t>151104A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</si>
  <si>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</si>
  <si>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r>
      <rPr>
        <sz val="9"/>
        <rFont val="宋体"/>
        <charset val="134"/>
      </rPr>
      <t>国际经管学院</t>
    </r>
  </si>
  <si>
    <t>150263A</t>
  </si>
  <si>
    <r>
      <rPr>
        <sz val="9"/>
        <rFont val="宋体"/>
        <charset val="134"/>
      </rPr>
      <t>会计学原理</t>
    </r>
    <r>
      <rPr>
        <sz val="9"/>
        <rFont val="Times New Roman"/>
        <charset val="134"/>
      </rPr>
      <t xml:space="preserve"> 
Accounting Principles </t>
    </r>
  </si>
  <si>
    <t>151113A</t>
  </si>
  <si>
    <r>
      <rPr>
        <sz val="9"/>
        <rFont val="宋体"/>
        <charset val="134"/>
      </rPr>
      <t>中级微观经济学</t>
    </r>
    <r>
      <rPr>
        <sz val="9"/>
        <rFont val="Times New Roman"/>
        <charset val="134"/>
      </rPr>
      <t xml:space="preserve">
Intermediate Microeconomics</t>
    </r>
  </si>
  <si>
    <t>151133A</t>
  </si>
  <si>
    <r>
      <rPr>
        <sz val="9"/>
        <rFont val="宋体"/>
        <charset val="134"/>
      </rPr>
      <t>中级宏观经济学</t>
    </r>
    <r>
      <rPr>
        <sz val="9"/>
        <rFont val="Times New Roman"/>
        <charset val="134"/>
      </rPr>
      <t xml:space="preserve">
Intermediate Macroeconomics</t>
    </r>
  </si>
  <si>
    <t>151253A</t>
  </si>
  <si>
    <r>
      <rPr>
        <sz val="9"/>
        <rFont val="宋体"/>
        <charset val="134"/>
      </rPr>
      <t>国际经济学</t>
    </r>
    <r>
      <rPr>
        <sz val="9"/>
        <rFont val="Times New Roman"/>
        <charset val="134"/>
      </rPr>
      <t xml:space="preserve">
International Economics </t>
    </r>
  </si>
  <si>
    <t>150143A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</si>
  <si>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
Econometrics</t>
    </r>
  </si>
  <si>
    <t>151363A</t>
  </si>
  <si>
    <r>
      <rPr>
        <sz val="9"/>
        <rFont val="宋体"/>
        <charset val="134"/>
      </rPr>
      <t>货币银行学</t>
    </r>
    <r>
      <rPr>
        <sz val="9"/>
        <rFont val="Times New Roman"/>
        <charset val="134"/>
      </rPr>
      <t xml:space="preserve"> 
Monetary and Banking</t>
    </r>
  </si>
  <si>
    <t>151283A</t>
  </si>
  <si>
    <r>
      <rPr>
        <sz val="9"/>
        <rFont val="宋体"/>
        <charset val="134"/>
      </rPr>
      <t>公司金融</t>
    </r>
    <r>
      <rPr>
        <sz val="9"/>
        <rFont val="Times New Roman"/>
        <charset val="134"/>
      </rPr>
      <t xml:space="preserve">
Corporate Finance</t>
    </r>
  </si>
  <si>
    <t>151293A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</si>
  <si>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
Investments</t>
    </r>
  </si>
  <si>
    <r>
      <rPr>
        <b/>
        <sz val="9"/>
        <rFont val="宋体"/>
        <charset val="134"/>
      </rPr>
      <t>专业必修课程合计</t>
    </r>
  </si>
  <si>
    <r>
      <rPr>
        <sz val="9"/>
        <rFont val="宋体"/>
        <charset val="134"/>
      </rPr>
      <t>公共专业选修课</t>
    </r>
  </si>
  <si>
    <t>152062B</t>
  </si>
  <si>
    <r>
      <rPr>
        <sz val="9"/>
        <rFont val="宋体"/>
        <charset val="134"/>
      </rPr>
      <t>应用随机过程</t>
    </r>
    <r>
      <rPr>
        <sz val="9"/>
        <rFont val="Times New Roman"/>
        <charset val="134"/>
      </rPr>
      <t xml:space="preserve">
Applied Stochastic Process</t>
    </r>
  </si>
  <si>
    <t>150023B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</si>
  <si>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
Financial Economics</t>
    </r>
  </si>
  <si>
    <t xml:space="preserve"> </t>
  </si>
  <si>
    <t>150003A</t>
  </si>
  <si>
    <r>
      <rPr>
        <sz val="9"/>
        <rFont val="宋体"/>
        <charset val="134"/>
      </rPr>
      <t>固定收益证券</t>
    </r>
    <r>
      <rPr>
        <sz val="9"/>
        <rFont val="Times New Roman"/>
        <charset val="134"/>
      </rPr>
      <t xml:space="preserve">
Fixed Income Securities</t>
    </r>
  </si>
  <si>
    <t>151443A</t>
  </si>
  <si>
    <r>
      <rPr>
        <sz val="9"/>
        <rFont val="宋体"/>
        <charset val="134"/>
      </rPr>
      <t>经济时间序列分析</t>
    </r>
    <r>
      <rPr>
        <sz val="9"/>
        <rFont val="Times New Roman"/>
        <charset val="134"/>
      </rPr>
      <t xml:space="preserve">
Economic Time Series Analysis</t>
    </r>
  </si>
  <si>
    <t>151322B</t>
  </si>
  <si>
    <r>
      <rPr>
        <sz val="9"/>
        <rFont val="宋体"/>
        <charset val="134"/>
      </rPr>
      <t>城市与房地产经济学</t>
    </r>
    <r>
      <rPr>
        <sz val="9"/>
        <rFont val="Times New Roman"/>
        <charset val="134"/>
      </rPr>
      <t xml:space="preserve"> 
Urban and Real Estate Economics</t>
    </r>
  </si>
  <si>
    <t>151312B</t>
  </si>
  <si>
    <r>
      <rPr>
        <sz val="9"/>
        <rFont val="宋体"/>
        <charset val="134"/>
      </rPr>
      <t>财务报表分析</t>
    </r>
    <r>
      <rPr>
        <sz val="9"/>
        <rFont val="Times New Roman"/>
        <charset val="134"/>
      </rPr>
      <t xml:space="preserve">
Financial Statement Analysis</t>
    </r>
  </si>
  <si>
    <t>151393B</t>
  </si>
  <si>
    <r>
      <rPr>
        <sz val="9"/>
        <rFont val="宋体"/>
        <charset val="134"/>
      </rPr>
      <t>应用多元统计分析</t>
    </r>
    <r>
      <rPr>
        <sz val="9"/>
        <rFont val="Times New Roman"/>
        <charset val="134"/>
      </rPr>
      <t xml:space="preserve"> 
Applied Multivariate Statistical Analysis</t>
    </r>
  </si>
  <si>
    <t>2+1</t>
  </si>
  <si>
    <t>151433A</t>
  </si>
  <si>
    <r>
      <rPr>
        <sz val="9"/>
        <rFont val="宋体"/>
        <charset val="134"/>
      </rPr>
      <t>金融衍生品分析</t>
    </r>
    <r>
      <rPr>
        <sz val="9"/>
        <rFont val="Times New Roman"/>
        <charset val="134"/>
      </rPr>
      <t xml:space="preserve"> 
Derivative Securities Analysis</t>
    </r>
  </si>
  <si>
    <t>151163A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</si>
  <si>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 xml:space="preserve">
Financial Econometrics</t>
    </r>
  </si>
  <si>
    <t>151173A</t>
  </si>
  <si>
    <r>
      <rPr>
        <sz val="9"/>
        <rFont val="宋体"/>
        <charset val="134"/>
      </rPr>
      <t>国际金融</t>
    </r>
    <r>
      <rPr>
        <sz val="9"/>
        <rFont val="Times New Roman"/>
        <charset val="134"/>
      </rPr>
      <t xml:space="preserve"> 
International Finance</t>
    </r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</si>
  <si>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</si>
  <si>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 xml:space="preserve">
Political Economics  (Capitalism)</t>
    </r>
  </si>
  <si>
    <r>
      <rPr>
        <sz val="9"/>
        <rFont val="宋体"/>
        <charset val="134"/>
      </rPr>
      <t>经济学院</t>
    </r>
  </si>
  <si>
    <t>150012B</t>
  </si>
  <si>
    <r>
      <rPr>
        <sz val="9"/>
        <rFont val="宋体"/>
        <charset val="134"/>
      </rPr>
      <t>博弈论</t>
    </r>
    <r>
      <rPr>
        <sz val="9"/>
        <rFont val="Times New Roman"/>
        <charset val="134"/>
      </rPr>
      <t xml:space="preserve"> 
GameTheory</t>
    </r>
  </si>
  <si>
    <r>
      <rPr>
        <sz val="9"/>
        <rFont val="宋体"/>
        <charset val="134"/>
      </rPr>
      <t>公共专业选修课</t>
    </r>
    <r>
      <rPr>
        <sz val="9"/>
        <rFont val="Times New Roman"/>
        <charset val="134"/>
      </rPr>
      <t>33</t>
    </r>
    <r>
      <rPr>
        <sz val="9"/>
        <rFont val="宋体"/>
        <charset val="134"/>
      </rPr>
      <t>学分选</t>
    </r>
    <r>
      <rPr>
        <sz val="9"/>
        <rFont val="Times New Roman"/>
        <charset val="134"/>
      </rPr>
      <t>15</t>
    </r>
  </si>
  <si>
    <r>
      <rPr>
        <sz val="9"/>
        <rFont val="宋体"/>
        <charset val="134"/>
      </rPr>
      <t>特色专业选修课</t>
    </r>
  </si>
  <si>
    <t>2025002B</t>
  </si>
  <si>
    <r>
      <rPr>
        <sz val="9"/>
        <rFont val="Times New Roman"/>
        <charset val="134"/>
      </rPr>
      <t>Stata</t>
    </r>
    <r>
      <rPr>
        <sz val="9"/>
        <rFont val="宋体"/>
        <charset val="134"/>
      </rPr>
      <t>大数据分析应用</t>
    </r>
    <r>
      <rPr>
        <sz val="9"/>
        <rFont val="Times New Roman"/>
        <charset val="134"/>
      </rPr>
      <t xml:space="preserve"> 
Big Data Analysis using Stata</t>
    </r>
  </si>
  <si>
    <t>0325062B</t>
  </si>
  <si>
    <r>
      <rPr>
        <sz val="9"/>
        <rFont val="宋体"/>
        <charset val="134"/>
      </rPr>
      <t>数字经济前沿</t>
    </r>
    <r>
      <rPr>
        <sz val="9"/>
        <rFont val="Times New Roman"/>
        <charset val="134"/>
      </rPr>
      <t xml:space="preserve">
Frontiers of Digital Economics</t>
    </r>
  </si>
  <si>
    <t>2025013B</t>
  </si>
  <si>
    <r>
      <rPr>
        <sz val="9"/>
        <rFont val="宋体"/>
        <charset val="134"/>
      </rPr>
      <t>大数据分析应用（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Big Data Analysis and Applications Using Python</t>
    </r>
  </si>
  <si>
    <t>1+2</t>
  </si>
  <si>
    <t>2025032A</t>
  </si>
  <si>
    <r>
      <rPr>
        <sz val="9"/>
        <rFont val="宋体"/>
        <charset val="134"/>
      </rPr>
      <t>社会与经济网络</t>
    </r>
    <r>
      <rPr>
        <sz val="9"/>
        <rFont val="Times New Roman"/>
        <charset val="134"/>
      </rPr>
      <t xml:space="preserve">
Social and Economic Network</t>
    </r>
  </si>
  <si>
    <t>2025022B</t>
  </si>
  <si>
    <r>
      <rPr>
        <sz val="9"/>
        <rFont val="宋体"/>
        <charset val="134"/>
      </rPr>
      <t>金融科技</t>
    </r>
    <r>
      <rPr>
        <sz val="9"/>
        <rFont val="Times New Roman"/>
        <charset val="134"/>
      </rPr>
      <t xml:space="preserve">
Fintech</t>
    </r>
  </si>
  <si>
    <t>2025053B</t>
  </si>
  <si>
    <r>
      <rPr>
        <sz val="9"/>
        <rFont val="宋体"/>
        <charset val="134"/>
      </rPr>
      <t>学术论文阅读与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赋能写作</t>
    </r>
    <r>
      <rPr>
        <sz val="9"/>
        <rFont val="Times New Roman"/>
        <charset val="134"/>
      </rPr>
      <t xml:space="preserve">
Academic Paper Reading and AI-empowered Writing</t>
    </r>
  </si>
  <si>
    <t>151383B</t>
  </si>
  <si>
    <r>
      <rPr>
        <sz val="9"/>
        <rFont val="宋体"/>
        <charset val="134"/>
      </rPr>
      <t>金融建模与数据分析</t>
    </r>
    <r>
      <rPr>
        <sz val="9"/>
        <rFont val="Times New Roman"/>
        <charset val="134"/>
      </rPr>
      <t xml:space="preserve"> Financial Modelling and Data Analysis</t>
    </r>
  </si>
  <si>
    <r>
      <rPr>
        <sz val="9"/>
        <rFont val="宋体"/>
        <charset val="134"/>
      </rPr>
      <t>特色专业选修课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学分选</t>
    </r>
    <r>
      <rPr>
        <sz val="9"/>
        <rFont val="Times New Roman"/>
        <charset val="134"/>
      </rPr>
      <t>12</t>
    </r>
  </si>
  <si>
    <r>
      <rPr>
        <b/>
        <sz val="9"/>
        <rFont val="宋体"/>
        <charset val="134"/>
      </rPr>
      <t>专业选修课程合计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</si>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</sst>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12"/>
      <name val="Times New Roman"/>
      <charset val="134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3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5" borderId="23" applyNumberFormat="0" applyAlignment="0" applyProtection="0">
      <alignment vertical="center"/>
    </xf>
    <xf numFmtId="0" fontId="22" fillId="6" borderId="25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49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4" fillId="2" borderId="4" xfId="0" applyNumberFormat="1" applyFont="1" applyFill="1" applyBorder="1" applyAlignment="1">
      <alignment horizontal="center" vertical="center" textRotation="255" wrapText="1" readingOrder="1"/>
    </xf>
    <xf numFmtId="0" fontId="7" fillId="2" borderId="0" xfId="0" applyFont="1" applyFill="1" applyAlignment="1">
      <alignment horizontal="center"/>
    </xf>
    <xf numFmtId="0" fontId="4" fillId="2" borderId="5" xfId="0" applyNumberFormat="1" applyFont="1" applyFill="1" applyBorder="1" applyAlignment="1">
      <alignment horizontal="center" vertical="center" textRotation="255" wrapText="1" readingOrder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5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justify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5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0"/>
  <sheetViews>
    <sheetView tabSelected="1" topLeftCell="A2" workbookViewId="0">
      <selection activeCell="E6" sqref="E6"/>
    </sheetView>
  </sheetViews>
  <sheetFormatPr defaultColWidth="9" defaultRowHeight="15"/>
  <cols>
    <col min="1" max="1" width="2.26666666666667" style="3" customWidth="1"/>
    <col min="2" max="2" width="2.46666666666667" style="3" customWidth="1"/>
    <col min="3" max="3" width="3" style="3" customWidth="1"/>
    <col min="4" max="4" width="9.85" style="3" customWidth="1"/>
    <col min="5" max="5" width="26.1333333333333" style="4" customWidth="1"/>
    <col min="6" max="7" width="5.125" style="3" customWidth="1"/>
    <col min="8" max="13" width="3.46666666666667" style="3" customWidth="1"/>
    <col min="14" max="14" width="8.06666666666667" style="3" customWidth="1"/>
    <col min="15" max="15" width="4.26666666666667" style="3" customWidth="1"/>
    <col min="16" max="16" width="4.13333333333333" style="3" customWidth="1"/>
    <col min="17" max="17" width="3.86666666666667" style="3" customWidth="1"/>
    <col min="18" max="18" width="3.75" style="3" customWidth="1"/>
    <col min="19" max="19" width="7.13333333333333" style="3" customWidth="1"/>
    <col min="20" max="20" width="3.86666666666667" style="3" customWidth="1"/>
    <col min="21" max="21" width="3.86666666666667" style="5" customWidth="1"/>
    <col min="22" max="22" width="6.86666666666667" style="5" hidden="1" customWidth="1"/>
    <col min="23" max="16384" width="9" style="5"/>
  </cols>
  <sheetData>
    <row r="1" ht="24" customHeight="1" spans="1:2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ht="25.5" customHeight="1" spans="1:20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42" t="s">
        <v>8</v>
      </c>
      <c r="Q2" s="53"/>
      <c r="R2" s="54"/>
      <c r="S2" s="8" t="s">
        <v>9</v>
      </c>
      <c r="T2" s="8" t="s">
        <v>10</v>
      </c>
    </row>
    <row r="3" ht="25.5" customHeight="1" spans="1:20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 t="s">
        <v>13</v>
      </c>
      <c r="S3" s="11"/>
      <c r="T3" s="11"/>
    </row>
    <row r="4" ht="24" spans="1:20">
      <c r="A4" s="12" t="s">
        <v>14</v>
      </c>
      <c r="B4" s="10" t="s">
        <v>15</v>
      </c>
      <c r="C4" s="11"/>
      <c r="D4" s="11">
        <v>1921041</v>
      </c>
      <c r="E4" s="13" t="s">
        <v>16</v>
      </c>
      <c r="F4" s="14"/>
      <c r="G4" s="14">
        <v>2</v>
      </c>
      <c r="H4" s="14"/>
      <c r="I4" s="14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49"/>
      <c r="R4" s="19"/>
      <c r="S4" s="14" t="s">
        <v>17</v>
      </c>
      <c r="T4" s="18" t="s">
        <v>18</v>
      </c>
    </row>
    <row r="5" ht="36" spans="1:20">
      <c r="A5" s="12"/>
      <c r="B5" s="10"/>
      <c r="C5" s="11"/>
      <c r="D5" s="11" t="s">
        <v>19</v>
      </c>
      <c r="E5" s="15" t="s">
        <v>20</v>
      </c>
      <c r="F5" s="14"/>
      <c r="G5" s="14"/>
      <c r="H5" s="14">
        <v>2</v>
      </c>
      <c r="I5" s="14"/>
      <c r="J5" s="14"/>
      <c r="K5" s="14"/>
      <c r="L5" s="14"/>
      <c r="M5" s="14"/>
      <c r="N5" s="14">
        <v>2</v>
      </c>
      <c r="O5" s="19">
        <v>32</v>
      </c>
      <c r="P5" s="14">
        <v>32</v>
      </c>
      <c r="Q5" s="49"/>
      <c r="R5" s="14"/>
      <c r="S5" s="14" t="s">
        <v>17</v>
      </c>
      <c r="T5" s="18" t="s">
        <v>18</v>
      </c>
    </row>
    <row r="6" ht="47.25" spans="1:20">
      <c r="A6" s="12"/>
      <c r="B6" s="10"/>
      <c r="C6" s="11"/>
      <c r="D6" s="10" t="s">
        <v>21</v>
      </c>
      <c r="E6" s="16" t="s">
        <v>22</v>
      </c>
      <c r="F6" s="14">
        <v>2</v>
      </c>
      <c r="G6" s="14"/>
      <c r="H6" s="14"/>
      <c r="I6" s="14"/>
      <c r="J6" s="14"/>
      <c r="K6" s="14"/>
      <c r="L6" s="14"/>
      <c r="M6" s="14"/>
      <c r="N6" s="14">
        <v>2</v>
      </c>
      <c r="O6" s="19">
        <v>32</v>
      </c>
      <c r="P6" s="14">
        <v>32</v>
      </c>
      <c r="Q6" s="49"/>
      <c r="R6" s="14"/>
      <c r="S6" s="14" t="s">
        <v>17</v>
      </c>
      <c r="T6" s="18" t="s">
        <v>23</v>
      </c>
    </row>
    <row r="7" ht="36" spans="1:20">
      <c r="A7" s="12"/>
      <c r="B7" s="10"/>
      <c r="C7" s="11"/>
      <c r="D7" s="11" t="s">
        <v>24</v>
      </c>
      <c r="E7" s="15" t="s">
        <v>25</v>
      </c>
      <c r="F7" s="14"/>
      <c r="G7" s="14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49"/>
      <c r="R7" s="14"/>
      <c r="S7" s="14" t="s">
        <v>17</v>
      </c>
      <c r="T7" s="18" t="s">
        <v>23</v>
      </c>
    </row>
    <row r="8" ht="35.25" spans="1:20">
      <c r="A8" s="12"/>
      <c r="B8" s="10"/>
      <c r="C8" s="11"/>
      <c r="D8" s="10" t="s">
        <v>26</v>
      </c>
      <c r="E8" s="17" t="s">
        <v>27</v>
      </c>
      <c r="F8" s="14">
        <v>2</v>
      </c>
      <c r="G8" s="14"/>
      <c r="H8" s="14"/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4"/>
      <c r="S8" s="14" t="s">
        <v>17</v>
      </c>
      <c r="T8" s="18" t="s">
        <v>18</v>
      </c>
    </row>
    <row r="9" ht="24" spans="1:20">
      <c r="A9" s="12"/>
      <c r="B9" s="10"/>
      <c r="C9" s="11"/>
      <c r="D9" s="11" t="s">
        <v>28</v>
      </c>
      <c r="E9" s="17" t="s">
        <v>29</v>
      </c>
      <c r="F9" s="14"/>
      <c r="G9" s="14"/>
      <c r="H9" s="14">
        <v>0.5</v>
      </c>
      <c r="I9" s="14"/>
      <c r="J9" s="14"/>
      <c r="K9" s="14"/>
      <c r="L9" s="14"/>
      <c r="M9" s="14"/>
      <c r="N9" s="14">
        <v>0.5</v>
      </c>
      <c r="O9" s="14">
        <v>16</v>
      </c>
      <c r="P9" s="14">
        <v>16</v>
      </c>
      <c r="Q9" s="14"/>
      <c r="R9" s="14"/>
      <c r="S9" s="14" t="s">
        <v>17</v>
      </c>
      <c r="T9" s="18" t="s">
        <v>18</v>
      </c>
    </row>
    <row r="10" ht="24" spans="1:20">
      <c r="A10" s="12"/>
      <c r="B10" s="10"/>
      <c r="C10" s="11"/>
      <c r="D10" s="11" t="s">
        <v>30</v>
      </c>
      <c r="E10" s="17" t="s">
        <v>31</v>
      </c>
      <c r="F10" s="14"/>
      <c r="G10" s="14"/>
      <c r="H10" s="14"/>
      <c r="I10" s="14">
        <v>0.5</v>
      </c>
      <c r="J10" s="14"/>
      <c r="K10" s="14"/>
      <c r="L10" s="14"/>
      <c r="M10" s="14"/>
      <c r="N10" s="14">
        <v>0.5</v>
      </c>
      <c r="O10" s="14">
        <v>16</v>
      </c>
      <c r="P10" s="14">
        <v>16</v>
      </c>
      <c r="Q10" s="14"/>
      <c r="R10" s="14"/>
      <c r="S10" s="14" t="s">
        <v>17</v>
      </c>
      <c r="T10" s="18" t="s">
        <v>18</v>
      </c>
    </row>
    <row r="11" ht="36" spans="1:20">
      <c r="A11" s="12"/>
      <c r="B11" s="10"/>
      <c r="C11" s="11"/>
      <c r="D11" s="11" t="s">
        <v>32</v>
      </c>
      <c r="E11" s="15" t="s">
        <v>33</v>
      </c>
      <c r="F11" s="14"/>
      <c r="G11" s="14">
        <v>1</v>
      </c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R11" s="14"/>
      <c r="S11" s="14" t="s">
        <v>34</v>
      </c>
      <c r="T11" s="18" t="s">
        <v>18</v>
      </c>
    </row>
    <row r="12" ht="24" spans="1:20">
      <c r="A12" s="12"/>
      <c r="B12" s="10"/>
      <c r="C12" s="11"/>
      <c r="D12" s="10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4">
        <v>4</v>
      </c>
      <c r="O12" s="14">
        <v>64</v>
      </c>
      <c r="P12" s="14">
        <v>64</v>
      </c>
      <c r="Q12" s="14"/>
      <c r="R12" s="14"/>
      <c r="S12" s="14" t="s">
        <v>37</v>
      </c>
      <c r="T12" s="18" t="s">
        <v>23</v>
      </c>
    </row>
    <row r="13" ht="24" spans="1:20">
      <c r="A13" s="12"/>
      <c r="B13" s="10"/>
      <c r="C13" s="11"/>
      <c r="D13" s="10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4">
        <v>4</v>
      </c>
      <c r="O13" s="14">
        <v>64</v>
      </c>
      <c r="P13" s="14">
        <v>64</v>
      </c>
      <c r="Q13" s="14"/>
      <c r="R13" s="14"/>
      <c r="S13" s="14" t="s">
        <v>37</v>
      </c>
      <c r="T13" s="18" t="s">
        <v>23</v>
      </c>
    </row>
    <row r="14" ht="24" spans="1:20">
      <c r="A14" s="12"/>
      <c r="B14" s="10"/>
      <c r="C14" s="11"/>
      <c r="D14" s="10" t="s">
        <v>40</v>
      </c>
      <c r="E14" s="17" t="s">
        <v>41</v>
      </c>
      <c r="F14" s="18">
        <v>5</v>
      </c>
      <c r="G14" s="18"/>
      <c r="H14" s="18"/>
      <c r="I14" s="18"/>
      <c r="J14" s="18"/>
      <c r="K14" s="18"/>
      <c r="L14" s="18"/>
      <c r="M14" s="18"/>
      <c r="N14" s="18">
        <v>5</v>
      </c>
      <c r="O14" s="14">
        <v>80</v>
      </c>
      <c r="P14" s="14">
        <v>80</v>
      </c>
      <c r="Q14" s="18"/>
      <c r="R14" s="14"/>
      <c r="S14" s="14" t="s">
        <v>42</v>
      </c>
      <c r="T14" s="18" t="s">
        <v>23</v>
      </c>
    </row>
    <row r="15" ht="24" spans="1:20">
      <c r="A15" s="12"/>
      <c r="B15" s="10"/>
      <c r="C15" s="11"/>
      <c r="D15" s="10" t="s">
        <v>43</v>
      </c>
      <c r="E15" s="17" t="s">
        <v>44</v>
      </c>
      <c r="F15" s="18"/>
      <c r="G15" s="18">
        <v>5</v>
      </c>
      <c r="H15" s="18"/>
      <c r="I15" s="18"/>
      <c r="J15" s="18"/>
      <c r="K15" s="18"/>
      <c r="L15" s="18"/>
      <c r="M15" s="18"/>
      <c r="N15" s="18">
        <v>5</v>
      </c>
      <c r="O15" s="14">
        <v>80</v>
      </c>
      <c r="P15" s="14">
        <v>80</v>
      </c>
      <c r="Q15" s="18"/>
      <c r="R15" s="14"/>
      <c r="S15" s="14" t="s">
        <v>42</v>
      </c>
      <c r="T15" s="18" t="s">
        <v>23</v>
      </c>
    </row>
    <row r="16" ht="24" spans="1:20">
      <c r="A16" s="12"/>
      <c r="B16" s="10"/>
      <c r="C16" s="11"/>
      <c r="D16" s="10" t="s">
        <v>45</v>
      </c>
      <c r="E16" s="17" t="s">
        <v>46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4"/>
      <c r="S16" s="14" t="s">
        <v>42</v>
      </c>
      <c r="T16" s="18" t="s">
        <v>23</v>
      </c>
    </row>
    <row r="17" ht="36" spans="1:20">
      <c r="A17" s="12"/>
      <c r="B17" s="10"/>
      <c r="C17" s="11"/>
      <c r="D17" s="10" t="s">
        <v>47</v>
      </c>
      <c r="E17" s="17" t="s">
        <v>48</v>
      </c>
      <c r="F17" s="18"/>
      <c r="G17" s="18"/>
      <c r="H17" s="18">
        <v>4</v>
      </c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14"/>
      <c r="S17" s="14" t="s">
        <v>42</v>
      </c>
      <c r="T17" s="18" t="s">
        <v>23</v>
      </c>
    </row>
    <row r="18" ht="22.5" spans="1:20">
      <c r="A18" s="12"/>
      <c r="B18" s="10"/>
      <c r="C18" s="11"/>
      <c r="D18" s="11" t="s">
        <v>49</v>
      </c>
      <c r="E18" s="15" t="s">
        <v>50</v>
      </c>
      <c r="F18" s="19">
        <v>2</v>
      </c>
      <c r="G18" s="19"/>
      <c r="H18" s="19"/>
      <c r="I18" s="19"/>
      <c r="J18" s="19"/>
      <c r="K18" s="19"/>
      <c r="L18" s="19"/>
      <c r="M18" s="19"/>
      <c r="N18" s="19">
        <v>2</v>
      </c>
      <c r="O18" s="18">
        <v>32</v>
      </c>
      <c r="P18" s="19">
        <v>22</v>
      </c>
      <c r="Q18" s="3">
        <v>8</v>
      </c>
      <c r="R18" s="19"/>
      <c r="S18" s="19" t="s">
        <v>51</v>
      </c>
      <c r="T18" s="18" t="s">
        <v>18</v>
      </c>
    </row>
    <row r="19" ht="22.5" spans="1:20">
      <c r="A19" s="12"/>
      <c r="B19" s="10"/>
      <c r="C19" s="11"/>
      <c r="D19" s="11" t="s">
        <v>52</v>
      </c>
      <c r="E19" s="13" t="s">
        <v>53</v>
      </c>
      <c r="F19" s="19"/>
      <c r="G19" s="19">
        <v>2</v>
      </c>
      <c r="H19" s="19"/>
      <c r="I19" s="19"/>
      <c r="J19" s="19"/>
      <c r="K19" s="19"/>
      <c r="L19" s="19"/>
      <c r="M19" s="19"/>
      <c r="N19" s="19">
        <v>2</v>
      </c>
      <c r="O19" s="18">
        <v>32</v>
      </c>
      <c r="P19" s="19">
        <v>32</v>
      </c>
      <c r="Q19" s="19"/>
      <c r="R19" s="19"/>
      <c r="S19" s="19" t="s">
        <v>51</v>
      </c>
      <c r="T19" s="18" t="s">
        <v>23</v>
      </c>
    </row>
    <row r="20" ht="24" spans="1:20">
      <c r="A20" s="12"/>
      <c r="B20" s="10"/>
      <c r="C20" s="11"/>
      <c r="D20" s="10" t="s">
        <v>54</v>
      </c>
      <c r="E20" s="17" t="s">
        <v>55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4"/>
      <c r="S20" s="14" t="s">
        <v>56</v>
      </c>
      <c r="T20" s="18" t="s">
        <v>18</v>
      </c>
    </row>
    <row r="21" ht="24" spans="1:20">
      <c r="A21" s="12"/>
      <c r="B21" s="10"/>
      <c r="C21" s="11"/>
      <c r="D21" s="10" t="s">
        <v>57</v>
      </c>
      <c r="E21" s="17" t="s">
        <v>58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14"/>
      <c r="S21" s="14" t="s">
        <v>56</v>
      </c>
      <c r="T21" s="18" t="s">
        <v>18</v>
      </c>
    </row>
    <row r="22" ht="24" spans="1:20">
      <c r="A22" s="12"/>
      <c r="B22" s="10"/>
      <c r="C22" s="11"/>
      <c r="D22" s="10" t="s">
        <v>59</v>
      </c>
      <c r="E22" s="17" t="s">
        <v>60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14"/>
      <c r="S22" s="14" t="s">
        <v>56</v>
      </c>
      <c r="T22" s="18" t="s">
        <v>18</v>
      </c>
    </row>
    <row r="23" ht="24" spans="1:20">
      <c r="A23" s="12"/>
      <c r="B23" s="10"/>
      <c r="C23" s="11"/>
      <c r="D23" s="10" t="s">
        <v>57</v>
      </c>
      <c r="E23" s="17" t="s">
        <v>61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v>32</v>
      </c>
      <c r="P23" s="18">
        <v>32</v>
      </c>
      <c r="Q23" s="18"/>
      <c r="R23" s="14"/>
      <c r="S23" s="14" t="s">
        <v>56</v>
      </c>
      <c r="T23" s="18" t="s">
        <v>18</v>
      </c>
    </row>
    <row r="24" ht="23.25" spans="1:20">
      <c r="A24" s="12"/>
      <c r="B24" s="10"/>
      <c r="C24" s="11"/>
      <c r="D24" s="10" t="s">
        <v>62</v>
      </c>
      <c r="E24" s="17" t="s">
        <v>63</v>
      </c>
      <c r="F24" s="18">
        <v>1</v>
      </c>
      <c r="G24" s="18"/>
      <c r="H24" s="18"/>
      <c r="I24" s="18"/>
      <c r="J24" s="18"/>
      <c r="K24" s="18"/>
      <c r="L24" s="18"/>
      <c r="M24" s="18"/>
      <c r="N24" s="18">
        <v>1</v>
      </c>
      <c r="O24" s="18">
        <v>16</v>
      </c>
      <c r="P24" s="18">
        <v>16</v>
      </c>
      <c r="Q24" s="18"/>
      <c r="R24" s="14"/>
      <c r="S24" s="14" t="s">
        <v>64</v>
      </c>
      <c r="T24" s="18"/>
    </row>
    <row r="25" ht="24" spans="1:20">
      <c r="A25" s="12"/>
      <c r="B25" s="10"/>
      <c r="C25" s="11"/>
      <c r="D25" s="10" t="s">
        <v>65</v>
      </c>
      <c r="E25" s="17" t="s">
        <v>66</v>
      </c>
      <c r="F25" s="14">
        <v>2</v>
      </c>
      <c r="G25" s="14"/>
      <c r="H25" s="14"/>
      <c r="I25" s="14"/>
      <c r="J25" s="14"/>
      <c r="K25" s="14"/>
      <c r="L25" s="14"/>
      <c r="M25" s="14"/>
      <c r="N25" s="14">
        <v>2</v>
      </c>
      <c r="O25" s="14">
        <v>36</v>
      </c>
      <c r="P25" s="14">
        <v>36</v>
      </c>
      <c r="Q25" s="14"/>
      <c r="R25" s="14"/>
      <c r="S25" s="14" t="s">
        <v>34</v>
      </c>
      <c r="T25" s="18" t="s">
        <v>23</v>
      </c>
    </row>
    <row r="26" s="1" customFormat="1" ht="24.75" customHeight="1" spans="1:20">
      <c r="A26" s="12"/>
      <c r="B26" s="10"/>
      <c r="C26" s="20" t="s">
        <v>67</v>
      </c>
      <c r="D26" s="20"/>
      <c r="E26" s="20"/>
      <c r="F26" s="21">
        <f>SUM(F4:F25)</f>
        <v>20</v>
      </c>
      <c r="G26" s="21">
        <f t="shared" ref="G26:R26" si="0">SUM(G4:G25)</f>
        <v>19</v>
      </c>
      <c r="H26" s="21">
        <f t="shared" si="0"/>
        <v>8.5</v>
      </c>
      <c r="I26" s="21">
        <f t="shared" si="0"/>
        <v>4.5</v>
      </c>
      <c r="J26" s="21">
        <f t="shared" si="0"/>
        <v>0</v>
      </c>
      <c r="K26" s="21">
        <f t="shared" si="0"/>
        <v>0</v>
      </c>
      <c r="L26" s="21">
        <f t="shared" si="0"/>
        <v>0</v>
      </c>
      <c r="M26" s="21">
        <f t="shared" si="0"/>
        <v>0</v>
      </c>
      <c r="N26" s="21">
        <f t="shared" si="0"/>
        <v>48</v>
      </c>
      <c r="O26" s="21">
        <f t="shared" si="0"/>
        <v>852</v>
      </c>
      <c r="P26" s="21">
        <f t="shared" si="0"/>
        <v>842</v>
      </c>
      <c r="Q26" s="21">
        <f t="shared" si="0"/>
        <v>8</v>
      </c>
      <c r="R26" s="21">
        <f t="shared" si="0"/>
        <v>0</v>
      </c>
      <c r="S26" s="21"/>
      <c r="T26" s="20"/>
    </row>
    <row r="27" s="1" customFormat="1" ht="24.75" customHeight="1" spans="1:20">
      <c r="A27" s="12"/>
      <c r="B27" s="22" t="s">
        <v>68</v>
      </c>
      <c r="C27" s="10" t="s">
        <v>69</v>
      </c>
      <c r="D27" s="10"/>
      <c r="E27" s="10"/>
      <c r="F27" s="10" t="s">
        <v>70</v>
      </c>
      <c r="G27" s="10"/>
      <c r="H27" s="10"/>
      <c r="I27" s="10"/>
      <c r="J27" s="10"/>
      <c r="K27" s="10"/>
      <c r="L27" s="10"/>
      <c r="M27" s="21"/>
      <c r="N27" s="21" t="s">
        <v>71</v>
      </c>
      <c r="O27" s="21"/>
      <c r="P27" s="43" t="s">
        <v>72</v>
      </c>
      <c r="Q27" s="55"/>
      <c r="R27" s="55"/>
      <c r="S27" s="55"/>
      <c r="T27" s="56"/>
    </row>
    <row r="28" ht="24" customHeight="1" spans="1:20">
      <c r="A28" s="12"/>
      <c r="B28" s="23"/>
      <c r="C28" s="10" t="s">
        <v>73</v>
      </c>
      <c r="D28" s="10"/>
      <c r="E28" s="10"/>
      <c r="F28" s="10" t="s">
        <v>70</v>
      </c>
      <c r="G28" s="10"/>
      <c r="H28" s="10"/>
      <c r="I28" s="10"/>
      <c r="J28" s="10"/>
      <c r="K28" s="10"/>
      <c r="L28" s="10"/>
      <c r="M28" s="44"/>
      <c r="N28" s="19" t="s">
        <v>74</v>
      </c>
      <c r="O28" s="19"/>
      <c r="P28" s="45"/>
      <c r="Q28" s="57"/>
      <c r="R28" s="57"/>
      <c r="S28" s="57"/>
      <c r="T28" s="58"/>
    </row>
    <row r="29" ht="24" customHeight="1" spans="1:20">
      <c r="A29" s="12"/>
      <c r="B29" s="23"/>
      <c r="C29" s="10" t="s">
        <v>75</v>
      </c>
      <c r="D29" s="10"/>
      <c r="E29" s="10"/>
      <c r="F29" s="10" t="s">
        <v>70</v>
      </c>
      <c r="G29" s="10"/>
      <c r="H29" s="10"/>
      <c r="I29" s="10"/>
      <c r="J29" s="10"/>
      <c r="K29" s="10"/>
      <c r="L29" s="10"/>
      <c r="M29" s="44"/>
      <c r="N29" s="19" t="s">
        <v>74</v>
      </c>
      <c r="O29" s="19"/>
      <c r="P29" s="45"/>
      <c r="Q29" s="57"/>
      <c r="R29" s="57"/>
      <c r="S29" s="57"/>
      <c r="T29" s="58"/>
    </row>
    <row r="30" ht="24" customHeight="1" spans="1:20">
      <c r="A30" s="12"/>
      <c r="B30" s="23"/>
      <c r="C30" s="10" t="s">
        <v>76</v>
      </c>
      <c r="D30" s="10"/>
      <c r="E30" s="10"/>
      <c r="F30" s="10" t="s">
        <v>70</v>
      </c>
      <c r="G30" s="10"/>
      <c r="H30" s="10"/>
      <c r="I30" s="10"/>
      <c r="J30" s="10"/>
      <c r="K30" s="10"/>
      <c r="L30" s="10"/>
      <c r="M30" s="44"/>
      <c r="N30" s="19"/>
      <c r="O30" s="19"/>
      <c r="P30" s="45"/>
      <c r="Q30" s="57"/>
      <c r="R30" s="57"/>
      <c r="S30" s="57"/>
      <c r="T30" s="58"/>
    </row>
    <row r="31" ht="24" customHeight="1" spans="1:20">
      <c r="A31" s="12"/>
      <c r="B31" s="23"/>
      <c r="C31" s="10" t="s">
        <v>77</v>
      </c>
      <c r="D31" s="10"/>
      <c r="E31" s="10"/>
      <c r="F31" s="10" t="s">
        <v>70</v>
      </c>
      <c r="G31" s="10"/>
      <c r="H31" s="10"/>
      <c r="I31" s="10"/>
      <c r="J31" s="10"/>
      <c r="K31" s="10"/>
      <c r="L31" s="10"/>
      <c r="M31" s="44"/>
      <c r="N31" s="19"/>
      <c r="O31" s="19"/>
      <c r="P31" s="45"/>
      <c r="Q31" s="57"/>
      <c r="R31" s="57"/>
      <c r="S31" s="57"/>
      <c r="T31" s="58"/>
    </row>
    <row r="32" ht="24" customHeight="1" spans="1:20">
      <c r="A32" s="12"/>
      <c r="B32" s="23"/>
      <c r="C32" s="10" t="s">
        <v>78</v>
      </c>
      <c r="D32" s="10"/>
      <c r="E32" s="10"/>
      <c r="F32" s="10" t="s">
        <v>70</v>
      </c>
      <c r="G32" s="10"/>
      <c r="H32" s="10"/>
      <c r="I32" s="10"/>
      <c r="J32" s="10"/>
      <c r="K32" s="10"/>
      <c r="L32" s="10"/>
      <c r="M32" s="44"/>
      <c r="N32" s="19"/>
      <c r="O32" s="19"/>
      <c r="P32" s="45"/>
      <c r="Q32" s="57"/>
      <c r="R32" s="57"/>
      <c r="S32" s="57"/>
      <c r="T32" s="58"/>
    </row>
    <row r="33" ht="24" customHeight="1" spans="1:20">
      <c r="A33" s="12"/>
      <c r="B33" s="23"/>
      <c r="C33" s="10" t="s">
        <v>79</v>
      </c>
      <c r="D33" s="10"/>
      <c r="E33" s="10"/>
      <c r="F33" s="10" t="s">
        <v>70</v>
      </c>
      <c r="G33" s="10"/>
      <c r="H33" s="10"/>
      <c r="I33" s="10"/>
      <c r="J33" s="10"/>
      <c r="K33" s="10"/>
      <c r="L33" s="10"/>
      <c r="M33" s="44"/>
      <c r="N33" s="19"/>
      <c r="O33" s="19"/>
      <c r="P33" s="46"/>
      <c r="Q33" s="59"/>
      <c r="R33" s="59"/>
      <c r="S33" s="59"/>
      <c r="T33" s="60"/>
    </row>
    <row r="34" s="1" customFormat="1" ht="24" customHeight="1" spans="1:20">
      <c r="A34" s="12"/>
      <c r="B34" s="8"/>
      <c r="C34" s="20" t="s">
        <v>67</v>
      </c>
      <c r="D34" s="20"/>
      <c r="E34" s="20"/>
      <c r="F34" s="21"/>
      <c r="G34" s="21"/>
      <c r="H34" s="20"/>
      <c r="I34" s="47"/>
      <c r="J34" s="21"/>
      <c r="K34" s="21"/>
      <c r="L34" s="21"/>
      <c r="M34" s="21"/>
      <c r="N34" s="21">
        <v>10</v>
      </c>
      <c r="O34" s="21">
        <v>160</v>
      </c>
      <c r="P34" s="21">
        <v>160</v>
      </c>
      <c r="Q34" s="61"/>
      <c r="R34" s="61"/>
      <c r="S34" s="61"/>
      <c r="T34" s="61"/>
    </row>
    <row r="35" ht="24" spans="1:22">
      <c r="A35" s="24" t="s">
        <v>80</v>
      </c>
      <c r="B35" s="22" t="s">
        <v>81</v>
      </c>
      <c r="C35" s="11"/>
      <c r="D35" s="10" t="s">
        <v>82</v>
      </c>
      <c r="E35" s="17" t="s">
        <v>83</v>
      </c>
      <c r="F35" s="18">
        <v>4</v>
      </c>
      <c r="G35" s="18"/>
      <c r="H35" s="18"/>
      <c r="I35" s="18"/>
      <c r="J35" s="18"/>
      <c r="K35" s="18"/>
      <c r="L35" s="18"/>
      <c r="M35" s="18"/>
      <c r="N35" s="18">
        <v>4</v>
      </c>
      <c r="O35" s="18">
        <v>64</v>
      </c>
      <c r="P35" s="18">
        <v>64</v>
      </c>
      <c r="Q35" s="18"/>
      <c r="R35" s="14"/>
      <c r="S35" s="14" t="s">
        <v>84</v>
      </c>
      <c r="T35" s="18" t="s">
        <v>23</v>
      </c>
      <c r="V35" s="62"/>
    </row>
    <row r="36" ht="24" spans="1:22">
      <c r="A36" s="25"/>
      <c r="B36" s="23"/>
      <c r="C36" s="11"/>
      <c r="D36" s="10" t="s">
        <v>85</v>
      </c>
      <c r="E36" s="15" t="s">
        <v>86</v>
      </c>
      <c r="F36" s="11"/>
      <c r="G36" s="3"/>
      <c r="H36" s="11">
        <v>3</v>
      </c>
      <c r="I36" s="11"/>
      <c r="J36" s="11"/>
      <c r="K36" s="11"/>
      <c r="L36" s="11"/>
      <c r="M36" s="11"/>
      <c r="N36" s="11">
        <v>3</v>
      </c>
      <c r="O36" s="18">
        <v>48</v>
      </c>
      <c r="P36" s="18">
        <v>48</v>
      </c>
      <c r="Q36" s="11"/>
      <c r="R36" s="14"/>
      <c r="S36" s="14" t="s">
        <v>84</v>
      </c>
      <c r="T36" s="18" t="s">
        <v>23</v>
      </c>
      <c r="V36" s="62"/>
    </row>
    <row r="37" ht="24" spans="1:22">
      <c r="A37" s="25"/>
      <c r="B37" s="23"/>
      <c r="C37" s="11"/>
      <c r="D37" s="10" t="s">
        <v>87</v>
      </c>
      <c r="E37" s="17" t="s">
        <v>88</v>
      </c>
      <c r="F37" s="18"/>
      <c r="G37" s="18"/>
      <c r="H37" s="18">
        <v>3</v>
      </c>
      <c r="I37" s="18"/>
      <c r="J37" s="18"/>
      <c r="K37" s="18"/>
      <c r="L37" s="18"/>
      <c r="M37" s="18"/>
      <c r="N37" s="18">
        <v>3</v>
      </c>
      <c r="O37" s="18">
        <v>48</v>
      </c>
      <c r="P37" s="18">
        <v>48</v>
      </c>
      <c r="Q37" s="18"/>
      <c r="R37" s="14"/>
      <c r="S37" s="14" t="s">
        <v>84</v>
      </c>
      <c r="T37" s="18" t="s">
        <v>23</v>
      </c>
      <c r="V37" s="62"/>
    </row>
    <row r="38" ht="24" spans="1:22">
      <c r="A38" s="25"/>
      <c r="B38" s="23"/>
      <c r="C38" s="11"/>
      <c r="D38" s="10" t="s">
        <v>89</v>
      </c>
      <c r="E38" s="17" t="s">
        <v>90</v>
      </c>
      <c r="F38" s="14"/>
      <c r="G38" s="18"/>
      <c r="H38" s="18">
        <v>3</v>
      </c>
      <c r="I38" s="18"/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4"/>
      <c r="S38" s="14" t="s">
        <v>84</v>
      </c>
      <c r="T38" s="18" t="s">
        <v>23</v>
      </c>
      <c r="V38" s="62"/>
    </row>
    <row r="39" ht="24" spans="1:22">
      <c r="A39" s="25"/>
      <c r="B39" s="23"/>
      <c r="C39" s="11"/>
      <c r="D39" s="10" t="s">
        <v>91</v>
      </c>
      <c r="E39" s="15" t="s">
        <v>92</v>
      </c>
      <c r="F39" s="18"/>
      <c r="G39" s="18"/>
      <c r="H39" s="18">
        <v>3</v>
      </c>
      <c r="I39" s="18"/>
      <c r="J39" s="18"/>
      <c r="K39" s="18"/>
      <c r="L39" s="18"/>
      <c r="M39" s="18"/>
      <c r="N39" s="18">
        <v>3</v>
      </c>
      <c r="O39" s="18">
        <v>48</v>
      </c>
      <c r="P39" s="18">
        <v>48</v>
      </c>
      <c r="Q39" s="18"/>
      <c r="R39" s="14"/>
      <c r="S39" s="14" t="s">
        <v>84</v>
      </c>
      <c r="T39" s="18" t="s">
        <v>23</v>
      </c>
      <c r="V39" s="62"/>
    </row>
    <row r="40" ht="24" spans="1:22">
      <c r="A40" s="25"/>
      <c r="B40" s="23"/>
      <c r="C40" s="11"/>
      <c r="D40" s="10" t="s">
        <v>93</v>
      </c>
      <c r="E40" s="15" t="s">
        <v>94</v>
      </c>
      <c r="F40" s="18"/>
      <c r="G40" s="18"/>
      <c r="H40" s="18"/>
      <c r="I40" s="18">
        <v>3</v>
      </c>
      <c r="J40" s="18"/>
      <c r="K40" s="18"/>
      <c r="L40" s="18"/>
      <c r="M40" s="18"/>
      <c r="N40" s="18">
        <v>3</v>
      </c>
      <c r="O40" s="18">
        <v>48</v>
      </c>
      <c r="P40" s="18">
        <v>48</v>
      </c>
      <c r="Q40" s="18"/>
      <c r="R40" s="14"/>
      <c r="S40" s="14" t="s">
        <v>84</v>
      </c>
      <c r="T40" s="18" t="s">
        <v>23</v>
      </c>
      <c r="V40" s="62"/>
    </row>
    <row r="41" ht="24" spans="1:22">
      <c r="A41" s="25"/>
      <c r="B41" s="23"/>
      <c r="C41" s="11"/>
      <c r="D41" s="10" t="s">
        <v>95</v>
      </c>
      <c r="E41" s="17" t="s">
        <v>96</v>
      </c>
      <c r="F41" s="18"/>
      <c r="G41" s="18"/>
      <c r="H41" s="18"/>
      <c r="I41" s="18">
        <v>3</v>
      </c>
      <c r="J41" s="18"/>
      <c r="K41" s="18"/>
      <c r="L41" s="18"/>
      <c r="M41" s="18"/>
      <c r="N41" s="18">
        <v>3</v>
      </c>
      <c r="O41" s="18">
        <v>48</v>
      </c>
      <c r="P41" s="18">
        <v>48</v>
      </c>
      <c r="Q41" s="18"/>
      <c r="R41" s="14"/>
      <c r="S41" s="14" t="s">
        <v>84</v>
      </c>
      <c r="T41" s="18" t="s">
        <v>23</v>
      </c>
      <c r="V41" s="62"/>
    </row>
    <row r="42" ht="24" spans="1:22">
      <c r="A42" s="25"/>
      <c r="B42" s="23"/>
      <c r="C42" s="11"/>
      <c r="D42" s="10" t="s">
        <v>97</v>
      </c>
      <c r="E42" s="15" t="s">
        <v>98</v>
      </c>
      <c r="F42" s="18"/>
      <c r="G42" s="18"/>
      <c r="H42" s="18"/>
      <c r="I42" s="18">
        <v>3</v>
      </c>
      <c r="J42" s="18"/>
      <c r="K42" s="18"/>
      <c r="L42" s="18"/>
      <c r="M42" s="18"/>
      <c r="N42" s="18">
        <v>3</v>
      </c>
      <c r="O42" s="18">
        <v>48</v>
      </c>
      <c r="P42" s="18">
        <v>48</v>
      </c>
      <c r="Q42" s="18"/>
      <c r="R42" s="14"/>
      <c r="S42" s="14" t="s">
        <v>84</v>
      </c>
      <c r="T42" s="18" t="s">
        <v>23</v>
      </c>
      <c r="V42" s="62"/>
    </row>
    <row r="43" ht="24" spans="1:22">
      <c r="A43" s="25"/>
      <c r="B43" s="23"/>
      <c r="C43" s="11"/>
      <c r="D43" s="10" t="s">
        <v>99</v>
      </c>
      <c r="E43" s="15" t="s">
        <v>100</v>
      </c>
      <c r="F43" s="18"/>
      <c r="G43" s="18"/>
      <c r="H43" s="18"/>
      <c r="I43" s="18">
        <v>3</v>
      </c>
      <c r="J43" s="18"/>
      <c r="K43" s="18"/>
      <c r="L43" s="18"/>
      <c r="M43" s="18"/>
      <c r="N43" s="18">
        <v>3</v>
      </c>
      <c r="O43" s="18">
        <v>48</v>
      </c>
      <c r="P43" s="18">
        <v>48</v>
      </c>
      <c r="Q43" s="18"/>
      <c r="R43" s="14"/>
      <c r="S43" s="14" t="s">
        <v>84</v>
      </c>
      <c r="T43" s="18" t="s">
        <v>23</v>
      </c>
      <c r="V43" s="62"/>
    </row>
    <row r="44" s="1" customFormat="1" ht="14.25" spans="1:20">
      <c r="A44" s="25"/>
      <c r="B44" s="26"/>
      <c r="C44" s="20" t="s">
        <v>101</v>
      </c>
      <c r="D44" s="20"/>
      <c r="E44" s="20"/>
      <c r="F44" s="21">
        <f>SUM(F35:F43)</f>
        <v>4</v>
      </c>
      <c r="G44" s="21">
        <f>SUM(G35:G43)</f>
        <v>0</v>
      </c>
      <c r="H44" s="21">
        <f t="shared" ref="F44:R44" si="1">SUM(H35:H43)</f>
        <v>12</v>
      </c>
      <c r="I44" s="21">
        <f t="shared" si="1"/>
        <v>12</v>
      </c>
      <c r="J44" s="21">
        <f t="shared" si="1"/>
        <v>0</v>
      </c>
      <c r="K44" s="21">
        <f t="shared" si="1"/>
        <v>0</v>
      </c>
      <c r="L44" s="21">
        <f t="shared" si="1"/>
        <v>0</v>
      </c>
      <c r="M44" s="21">
        <f t="shared" si="1"/>
        <v>0</v>
      </c>
      <c r="N44" s="21">
        <f t="shared" si="1"/>
        <v>28</v>
      </c>
      <c r="O44" s="21">
        <f t="shared" si="1"/>
        <v>448</v>
      </c>
      <c r="P44" s="21">
        <f t="shared" si="1"/>
        <v>448</v>
      </c>
      <c r="Q44" s="21">
        <f t="shared" si="1"/>
        <v>0</v>
      </c>
      <c r="R44" s="21">
        <f t="shared" si="1"/>
        <v>0</v>
      </c>
      <c r="S44" s="20"/>
      <c r="T44" s="63"/>
    </row>
    <row r="45" s="1" customFormat="1" ht="24" spans="1:20">
      <c r="A45" s="25"/>
      <c r="B45" s="27" t="s">
        <v>102</v>
      </c>
      <c r="C45" s="10"/>
      <c r="D45" s="10" t="s">
        <v>103</v>
      </c>
      <c r="E45" s="17" t="s">
        <v>104</v>
      </c>
      <c r="F45" s="18"/>
      <c r="G45" s="18"/>
      <c r="H45" s="28"/>
      <c r="I45" s="18">
        <v>2</v>
      </c>
      <c r="J45" s="18"/>
      <c r="K45" s="18"/>
      <c r="L45" s="18"/>
      <c r="M45" s="11"/>
      <c r="N45" s="18">
        <v>2</v>
      </c>
      <c r="O45" s="18">
        <v>32</v>
      </c>
      <c r="P45" s="18">
        <v>32</v>
      </c>
      <c r="Q45" s="18"/>
      <c r="R45" s="14"/>
      <c r="S45" s="14" t="s">
        <v>84</v>
      </c>
      <c r="T45" s="18" t="s">
        <v>18</v>
      </c>
    </row>
    <row r="46" s="1" customFormat="1" ht="24" spans="1:20">
      <c r="A46" s="25"/>
      <c r="B46" s="29"/>
      <c r="C46" s="10"/>
      <c r="D46" s="14" t="s">
        <v>105</v>
      </c>
      <c r="E46" s="17" t="s">
        <v>106</v>
      </c>
      <c r="F46" s="14"/>
      <c r="G46" s="14"/>
      <c r="H46" s="14"/>
      <c r="I46" s="14">
        <v>3</v>
      </c>
      <c r="J46" s="14"/>
      <c r="K46" s="14"/>
      <c r="L46" s="14"/>
      <c r="M46" s="14"/>
      <c r="N46" s="14">
        <v>3</v>
      </c>
      <c r="O46" s="10">
        <v>48</v>
      </c>
      <c r="P46" s="14">
        <v>48</v>
      </c>
      <c r="Q46" s="14" t="s">
        <v>107</v>
      </c>
      <c r="R46" s="14"/>
      <c r="S46" s="14" t="s">
        <v>84</v>
      </c>
      <c r="T46" s="18" t="s">
        <v>18</v>
      </c>
    </row>
    <row r="47" ht="24" spans="1:20">
      <c r="A47" s="25"/>
      <c r="B47" s="29"/>
      <c r="C47" s="11"/>
      <c r="D47" s="10" t="s">
        <v>108</v>
      </c>
      <c r="E47" s="17" t="s">
        <v>109</v>
      </c>
      <c r="F47" s="18"/>
      <c r="G47" s="18"/>
      <c r="H47" s="18"/>
      <c r="I47" s="18"/>
      <c r="J47" s="18">
        <v>3</v>
      </c>
      <c r="K47" s="18"/>
      <c r="L47" s="18"/>
      <c r="M47" s="18"/>
      <c r="N47" s="18">
        <v>3</v>
      </c>
      <c r="O47" s="18">
        <v>48</v>
      </c>
      <c r="P47" s="18">
        <v>48</v>
      </c>
      <c r="Q47" s="14"/>
      <c r="R47" s="14"/>
      <c r="S47" s="14" t="s">
        <v>84</v>
      </c>
      <c r="T47" s="18" t="s">
        <v>23</v>
      </c>
    </row>
    <row r="48" ht="24" spans="1:20">
      <c r="A48" s="25"/>
      <c r="B48" s="29"/>
      <c r="C48" s="11"/>
      <c r="D48" s="14" t="s">
        <v>110</v>
      </c>
      <c r="E48" s="17" t="s">
        <v>111</v>
      </c>
      <c r="F48" s="14"/>
      <c r="G48" s="14"/>
      <c r="H48" s="14"/>
      <c r="I48" s="14"/>
      <c r="J48" s="14">
        <v>2</v>
      </c>
      <c r="K48" s="14"/>
      <c r="L48" s="14"/>
      <c r="M48" s="14"/>
      <c r="N48" s="14">
        <v>2</v>
      </c>
      <c r="O48" s="14">
        <v>32</v>
      </c>
      <c r="P48" s="14">
        <v>32</v>
      </c>
      <c r="Q48" s="14"/>
      <c r="R48" s="14"/>
      <c r="S48" s="14" t="s">
        <v>84</v>
      </c>
      <c r="T48" s="14" t="s">
        <v>23</v>
      </c>
    </row>
    <row r="49" ht="24" spans="1:20">
      <c r="A49" s="25"/>
      <c r="B49" s="29"/>
      <c r="C49" s="8"/>
      <c r="D49" s="30" t="s">
        <v>112</v>
      </c>
      <c r="E49" s="31" t="s">
        <v>113</v>
      </c>
      <c r="F49" s="30"/>
      <c r="G49" s="30"/>
      <c r="H49" s="30"/>
      <c r="I49" s="30"/>
      <c r="J49" s="48">
        <v>3</v>
      </c>
      <c r="K49" s="49"/>
      <c r="L49" s="50"/>
      <c r="M49" s="30"/>
      <c r="N49" s="30">
        <v>3</v>
      </c>
      <c r="O49" s="30">
        <v>48</v>
      </c>
      <c r="P49" s="30">
        <v>48</v>
      </c>
      <c r="Q49" s="30"/>
      <c r="R49" s="30"/>
      <c r="S49" s="30" t="s">
        <v>84</v>
      </c>
      <c r="T49" s="30" t="s">
        <v>18</v>
      </c>
    </row>
    <row r="50" ht="24" spans="1:20">
      <c r="A50" s="25"/>
      <c r="B50" s="29"/>
      <c r="C50" s="8"/>
      <c r="D50" s="32" t="s">
        <v>114</v>
      </c>
      <c r="E50" s="33" t="s">
        <v>115</v>
      </c>
      <c r="F50" s="32"/>
      <c r="G50" s="32"/>
      <c r="H50" s="32"/>
      <c r="I50" s="32"/>
      <c r="J50" s="32">
        <v>3</v>
      </c>
      <c r="K50" s="32"/>
      <c r="L50" s="32"/>
      <c r="M50" s="32"/>
      <c r="N50" s="32">
        <v>3</v>
      </c>
      <c r="O50" s="32">
        <v>48</v>
      </c>
      <c r="P50" s="32">
        <v>48</v>
      </c>
      <c r="Q50" s="32"/>
      <c r="R50" s="32"/>
      <c r="S50" s="32" t="s">
        <v>84</v>
      </c>
      <c r="T50" s="32" t="s">
        <v>18</v>
      </c>
    </row>
    <row r="51" ht="24" spans="1:20">
      <c r="A51" s="25"/>
      <c r="B51" s="29"/>
      <c r="C51" s="10"/>
      <c r="D51" s="10" t="s">
        <v>116</v>
      </c>
      <c r="E51" s="17" t="s">
        <v>117</v>
      </c>
      <c r="F51" s="18"/>
      <c r="G51" s="18"/>
      <c r="H51" s="18"/>
      <c r="I51" s="18"/>
      <c r="J51" s="51" t="s">
        <v>118</v>
      </c>
      <c r="K51" s="52"/>
      <c r="L51" s="52"/>
      <c r="M51" s="11"/>
      <c r="N51" s="18">
        <v>3</v>
      </c>
      <c r="O51" s="18">
        <v>48</v>
      </c>
      <c r="P51" s="18">
        <v>32</v>
      </c>
      <c r="Q51" s="18">
        <v>16</v>
      </c>
      <c r="R51" s="14"/>
      <c r="S51" s="14" t="s">
        <v>84</v>
      </c>
      <c r="T51" s="18" t="s">
        <v>18</v>
      </c>
    </row>
    <row r="52" ht="24" spans="1:20">
      <c r="A52" s="25"/>
      <c r="B52" s="29"/>
      <c r="C52" s="11"/>
      <c r="D52" s="10" t="s">
        <v>119</v>
      </c>
      <c r="E52" s="17" t="s">
        <v>120</v>
      </c>
      <c r="F52" s="18"/>
      <c r="G52" s="18"/>
      <c r="H52" s="18"/>
      <c r="I52" s="18"/>
      <c r="J52" s="18"/>
      <c r="K52" s="18">
        <v>3</v>
      </c>
      <c r="L52" s="18"/>
      <c r="M52" s="18"/>
      <c r="N52" s="18">
        <v>3</v>
      </c>
      <c r="O52" s="18">
        <v>48</v>
      </c>
      <c r="P52" s="18">
        <v>48</v>
      </c>
      <c r="Q52" s="14"/>
      <c r="R52" s="14"/>
      <c r="S52" s="14" t="s">
        <v>84</v>
      </c>
      <c r="T52" s="18" t="s">
        <v>23</v>
      </c>
    </row>
    <row r="53" ht="24" spans="1:20">
      <c r="A53" s="25"/>
      <c r="B53" s="29"/>
      <c r="C53" s="8"/>
      <c r="D53" s="30" t="s">
        <v>121</v>
      </c>
      <c r="E53" s="31" t="s">
        <v>122</v>
      </c>
      <c r="F53" s="30"/>
      <c r="G53" s="30"/>
      <c r="H53" s="30"/>
      <c r="I53" s="30"/>
      <c r="J53" s="3"/>
      <c r="K53" s="30">
        <v>2</v>
      </c>
      <c r="L53" s="30"/>
      <c r="M53" s="30"/>
      <c r="N53" s="30">
        <v>2</v>
      </c>
      <c r="O53" s="30">
        <v>32</v>
      </c>
      <c r="P53" s="30">
        <v>32</v>
      </c>
      <c r="Q53" s="30"/>
      <c r="R53" s="30"/>
      <c r="S53" s="30" t="s">
        <v>84</v>
      </c>
      <c r="T53" s="30" t="s">
        <v>23</v>
      </c>
    </row>
    <row r="54" ht="24" spans="1:20">
      <c r="A54" s="25"/>
      <c r="B54" s="29"/>
      <c r="C54" s="10"/>
      <c r="D54" s="14" t="s">
        <v>123</v>
      </c>
      <c r="E54" s="17" t="s">
        <v>124</v>
      </c>
      <c r="F54" s="14"/>
      <c r="G54" s="14"/>
      <c r="H54" s="14"/>
      <c r="I54" s="14"/>
      <c r="J54" s="14"/>
      <c r="K54" s="14">
        <v>3</v>
      </c>
      <c r="L54" s="14"/>
      <c r="M54" s="14"/>
      <c r="N54" s="14">
        <v>3</v>
      </c>
      <c r="O54" s="10">
        <v>48</v>
      </c>
      <c r="P54" s="14">
        <v>48</v>
      </c>
      <c r="Q54" s="14"/>
      <c r="R54" s="14"/>
      <c r="S54" s="14" t="s">
        <v>84</v>
      </c>
      <c r="T54" s="14" t="s">
        <v>23</v>
      </c>
    </row>
    <row r="55" ht="24" spans="1:20">
      <c r="A55" s="25"/>
      <c r="B55" s="29"/>
      <c r="C55" s="10"/>
      <c r="D55" s="10" t="s">
        <v>125</v>
      </c>
      <c r="E55" s="34" t="s">
        <v>126</v>
      </c>
      <c r="F55" s="18"/>
      <c r="G55" s="18">
        <v>4</v>
      </c>
      <c r="H55" s="3"/>
      <c r="I55" s="52"/>
      <c r="J55" s="52"/>
      <c r="K55" s="52"/>
      <c r="L55" s="52"/>
      <c r="M55" s="52"/>
      <c r="N55" s="18">
        <v>4</v>
      </c>
      <c r="O55" s="18">
        <v>64</v>
      </c>
      <c r="P55" s="18">
        <v>64</v>
      </c>
      <c r="Q55" s="18"/>
      <c r="R55" s="14"/>
      <c r="S55" s="14" t="s">
        <v>127</v>
      </c>
      <c r="T55" s="18" t="s">
        <v>23</v>
      </c>
    </row>
    <row r="56" ht="24" spans="1:20">
      <c r="A56" s="25"/>
      <c r="B56" s="29"/>
      <c r="C56" s="10"/>
      <c r="D56" s="14" t="s">
        <v>128</v>
      </c>
      <c r="E56" s="17" t="s">
        <v>129</v>
      </c>
      <c r="F56" s="18"/>
      <c r="G56" s="18"/>
      <c r="H56" s="18"/>
      <c r="I56" s="18"/>
      <c r="J56" s="18"/>
      <c r="K56" s="18"/>
      <c r="L56" s="18">
        <v>2</v>
      </c>
      <c r="M56" s="18"/>
      <c r="N56" s="18">
        <v>2</v>
      </c>
      <c r="O56" s="18">
        <v>32</v>
      </c>
      <c r="P56" s="18">
        <v>32</v>
      </c>
      <c r="Q56" s="18"/>
      <c r="R56" s="14"/>
      <c r="S56" s="14" t="s">
        <v>84</v>
      </c>
      <c r="T56" s="18" t="s">
        <v>18</v>
      </c>
    </row>
    <row r="57" ht="13.5" customHeight="1" spans="1:20">
      <c r="A57" s="25"/>
      <c r="B57" s="35"/>
      <c r="C57" s="36" t="s">
        <v>130</v>
      </c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40"/>
    </row>
    <row r="58" ht="24" spans="1:20">
      <c r="A58" s="25"/>
      <c r="B58" s="27" t="s">
        <v>131</v>
      </c>
      <c r="C58" s="10"/>
      <c r="D58" s="10" t="s">
        <v>132</v>
      </c>
      <c r="E58" s="31" t="s">
        <v>133</v>
      </c>
      <c r="F58" s="18"/>
      <c r="G58" s="18"/>
      <c r="H58" s="38"/>
      <c r="I58" s="18">
        <v>2</v>
      </c>
      <c r="J58" s="52"/>
      <c r="K58" s="18"/>
      <c r="L58" s="18"/>
      <c r="M58" s="11"/>
      <c r="N58" s="18">
        <v>2</v>
      </c>
      <c r="O58" s="18">
        <v>32</v>
      </c>
      <c r="P58" s="18">
        <v>32</v>
      </c>
      <c r="Q58" s="14"/>
      <c r="R58" s="14"/>
      <c r="S58" s="14" t="s">
        <v>84</v>
      </c>
      <c r="T58" s="18" t="s">
        <v>18</v>
      </c>
    </row>
    <row r="59" ht="24" spans="1:20">
      <c r="A59" s="25"/>
      <c r="B59" s="29"/>
      <c r="D59" s="32" t="s">
        <v>134</v>
      </c>
      <c r="E59" s="39" t="s">
        <v>135</v>
      </c>
      <c r="F59" s="32"/>
      <c r="G59" s="32"/>
      <c r="H59" s="32"/>
      <c r="I59" s="32"/>
      <c r="J59" s="32">
        <v>2</v>
      </c>
      <c r="K59" s="32"/>
      <c r="L59" s="32"/>
      <c r="M59" s="32"/>
      <c r="N59" s="32">
        <v>2</v>
      </c>
      <c r="O59" s="32">
        <v>32</v>
      </c>
      <c r="P59" s="32">
        <v>32</v>
      </c>
      <c r="Q59" s="32"/>
      <c r="R59" s="32"/>
      <c r="S59" s="32" t="s">
        <v>84</v>
      </c>
      <c r="T59" s="32" t="s">
        <v>18</v>
      </c>
    </row>
    <row r="60" ht="36" spans="1:20">
      <c r="A60" s="25"/>
      <c r="B60" s="29"/>
      <c r="C60" s="10"/>
      <c r="D60" s="10" t="s">
        <v>136</v>
      </c>
      <c r="E60" s="16" t="s">
        <v>137</v>
      </c>
      <c r="F60" s="18"/>
      <c r="G60" s="18"/>
      <c r="H60" s="18"/>
      <c r="I60" s="18"/>
      <c r="J60" s="18"/>
      <c r="K60" s="18" t="s">
        <v>138</v>
      </c>
      <c r="L60" s="18"/>
      <c r="M60" s="11"/>
      <c r="N60" s="18">
        <v>3</v>
      </c>
      <c r="O60" s="18">
        <v>48</v>
      </c>
      <c r="P60" s="18">
        <v>16</v>
      </c>
      <c r="Q60" s="14">
        <v>32</v>
      </c>
      <c r="R60" s="10"/>
      <c r="S60" s="30" t="s">
        <v>84</v>
      </c>
      <c r="T60" s="18" t="s">
        <v>18</v>
      </c>
    </row>
    <row r="61" ht="24" spans="1:20">
      <c r="A61" s="25"/>
      <c r="B61" s="29"/>
      <c r="C61" s="40"/>
      <c r="D61" s="30" t="s">
        <v>139</v>
      </c>
      <c r="E61" s="41" t="s">
        <v>140</v>
      </c>
      <c r="F61" s="30"/>
      <c r="G61" s="30"/>
      <c r="H61" s="30"/>
      <c r="I61" s="30"/>
      <c r="J61" s="30"/>
      <c r="K61" s="30">
        <v>2</v>
      </c>
      <c r="L61" s="30"/>
      <c r="M61" s="30"/>
      <c r="N61" s="30">
        <v>2</v>
      </c>
      <c r="O61" s="30">
        <v>32</v>
      </c>
      <c r="P61" s="30">
        <v>32</v>
      </c>
      <c r="Q61" s="30"/>
      <c r="R61" s="30"/>
      <c r="S61" s="30" t="s">
        <v>84</v>
      </c>
      <c r="T61" s="30" t="s">
        <v>23</v>
      </c>
    </row>
    <row r="62" ht="24" spans="1:20">
      <c r="A62" s="25"/>
      <c r="B62" s="29"/>
      <c r="C62" s="10"/>
      <c r="D62" s="10" t="s">
        <v>141</v>
      </c>
      <c r="E62" s="16" t="s">
        <v>142</v>
      </c>
      <c r="F62" s="18"/>
      <c r="G62" s="18"/>
      <c r="H62" s="18"/>
      <c r="I62" s="18"/>
      <c r="J62" s="18"/>
      <c r="K62" s="18">
        <v>2</v>
      </c>
      <c r="L62" s="18"/>
      <c r="M62" s="11"/>
      <c r="N62" s="18">
        <v>2</v>
      </c>
      <c r="O62" s="18">
        <v>32</v>
      </c>
      <c r="P62" s="18">
        <v>32</v>
      </c>
      <c r="Q62" s="14"/>
      <c r="R62" s="14"/>
      <c r="S62" s="14" t="s">
        <v>84</v>
      </c>
      <c r="T62" s="18" t="s">
        <v>18</v>
      </c>
    </row>
    <row r="63" ht="36" spans="1:20">
      <c r="A63" s="25"/>
      <c r="B63" s="29"/>
      <c r="C63" s="10"/>
      <c r="D63" s="10" t="s">
        <v>143</v>
      </c>
      <c r="E63" s="16" t="s">
        <v>144</v>
      </c>
      <c r="F63" s="18"/>
      <c r="G63" s="18"/>
      <c r="H63" s="18"/>
      <c r="I63" s="18"/>
      <c r="J63" s="18"/>
      <c r="K63" s="18"/>
      <c r="L63" s="18">
        <v>3</v>
      </c>
      <c r="M63" s="18"/>
      <c r="N63" s="18">
        <v>3</v>
      </c>
      <c r="O63" s="18">
        <v>48</v>
      </c>
      <c r="P63" s="18">
        <v>48</v>
      </c>
      <c r="Q63" s="18"/>
      <c r="R63" s="14"/>
      <c r="S63" s="14" t="s">
        <v>84</v>
      </c>
      <c r="T63" s="18" t="s">
        <v>18</v>
      </c>
    </row>
    <row r="64" ht="24" spans="1:20">
      <c r="A64" s="25"/>
      <c r="B64" s="29"/>
      <c r="C64" s="8"/>
      <c r="D64" s="30" t="s">
        <v>145</v>
      </c>
      <c r="E64" s="31" t="s">
        <v>146</v>
      </c>
      <c r="F64" s="30"/>
      <c r="G64" s="30"/>
      <c r="H64" s="30"/>
      <c r="I64" s="30"/>
      <c r="J64" s="30"/>
      <c r="K64" s="3"/>
      <c r="L64" s="30">
        <v>2</v>
      </c>
      <c r="M64" s="30"/>
      <c r="N64" s="30">
        <v>2</v>
      </c>
      <c r="O64" s="30">
        <v>32</v>
      </c>
      <c r="P64" s="30">
        <v>32</v>
      </c>
      <c r="Q64" s="30"/>
      <c r="R64" s="30"/>
      <c r="S64" s="30" t="s">
        <v>84</v>
      </c>
      <c r="T64" s="30" t="s">
        <v>18</v>
      </c>
    </row>
    <row r="65" spans="1:20">
      <c r="A65" s="25"/>
      <c r="B65" s="36" t="s">
        <v>147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="1" customFormat="1" ht="14.25" spans="1:20">
      <c r="A66" s="25"/>
      <c r="B66" s="35"/>
      <c r="C66" s="21" t="s">
        <v>148</v>
      </c>
      <c r="D66" s="21"/>
      <c r="E66" s="21"/>
      <c r="F66" s="21">
        <f>SUM(F45:F64)</f>
        <v>0</v>
      </c>
      <c r="G66" s="21">
        <f>SUM(G45:G64)</f>
        <v>4</v>
      </c>
      <c r="H66" s="21">
        <f>SUM(H45:H64)</f>
        <v>0</v>
      </c>
      <c r="I66" s="21">
        <f>SUM(I45:I64)</f>
        <v>7</v>
      </c>
      <c r="J66" s="21">
        <f>SUM(J45:J64)+N51</f>
        <v>16</v>
      </c>
      <c r="K66" s="21">
        <f>SUM(K45:K64)+N60</f>
        <v>15</v>
      </c>
      <c r="L66" s="21">
        <f>SUM(L45:L64)</f>
        <v>7</v>
      </c>
      <c r="M66" s="21">
        <f>SUM(M45:M64)</f>
        <v>0</v>
      </c>
      <c r="N66" s="21">
        <v>27</v>
      </c>
      <c r="O66" s="21">
        <f>SUM(O45:O64)</f>
        <v>784</v>
      </c>
      <c r="P66" s="21">
        <f>SUM(P45:P64)</f>
        <v>736</v>
      </c>
      <c r="Q66" s="21">
        <f>SUM(Q45:Q64)</f>
        <v>48</v>
      </c>
      <c r="R66" s="21">
        <f>SUM(R45:R64)</f>
        <v>0</v>
      </c>
      <c r="S66" s="21"/>
      <c r="T66" s="21"/>
    </row>
    <row r="67" s="2" customFormat="1" spans="1:20">
      <c r="A67" s="20" t="s">
        <v>149</v>
      </c>
      <c r="B67" s="20"/>
      <c r="C67" s="20"/>
      <c r="D67" s="20"/>
      <c r="E67" s="20"/>
      <c r="F67" s="20">
        <f>SUM(F26+F44+F66)</f>
        <v>24</v>
      </c>
      <c r="G67" s="20">
        <f>SUM(G26+G44+G66)</f>
        <v>23</v>
      </c>
      <c r="H67" s="20">
        <f t="shared" ref="F67:M67" si="2">SUM(H26+H44+H66)</f>
        <v>20.5</v>
      </c>
      <c r="I67" s="20">
        <f t="shared" si="2"/>
        <v>23.5</v>
      </c>
      <c r="J67" s="20">
        <f t="shared" si="2"/>
        <v>16</v>
      </c>
      <c r="K67" s="20">
        <f t="shared" si="2"/>
        <v>15</v>
      </c>
      <c r="L67" s="20">
        <f t="shared" si="2"/>
        <v>7</v>
      </c>
      <c r="M67" s="20">
        <f t="shared" si="2"/>
        <v>0</v>
      </c>
      <c r="N67" s="20">
        <f>N26+N34+N44+N66</f>
        <v>113</v>
      </c>
      <c r="O67" s="20">
        <f>SUM(O26+O44+O66+O34)</f>
        <v>2244</v>
      </c>
      <c r="P67" s="20">
        <f>SUM(P26+P44+P66+P34)</f>
        <v>2186</v>
      </c>
      <c r="Q67" s="20">
        <f>SUM(Q26+Q44+Q66+Q34)</f>
        <v>56</v>
      </c>
      <c r="R67" s="20">
        <f>SUM(R26+R44+R66+R34)</f>
        <v>0</v>
      </c>
      <c r="S67" s="64"/>
      <c r="T67" s="65"/>
    </row>
    <row r="69" ht="13.5" customHeight="1" spans="5:5">
      <c r="E69" s="5"/>
    </row>
    <row r="70" spans="4:20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</sheetData>
  <autoFilter xmlns:etc="http://www.wps.cn/officeDocument/2017/etCustomData" ref="A3:V68" etc:filterBottomFollowUsedRange="0">
    <extLst/>
  </autoFilter>
  <mergeCells count="40">
    <mergeCell ref="A1:T1"/>
    <mergeCell ref="F2:M2"/>
    <mergeCell ref="P2:R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4:E44"/>
    <mergeCell ref="C57:T57"/>
    <mergeCell ref="B65:T65"/>
    <mergeCell ref="C66:E66"/>
    <mergeCell ref="A67:E67"/>
    <mergeCell ref="A4:A34"/>
    <mergeCell ref="A35:A66"/>
    <mergeCell ref="B4:B26"/>
    <mergeCell ref="B27:B34"/>
    <mergeCell ref="B35:B43"/>
    <mergeCell ref="B45:B56"/>
    <mergeCell ref="B58:B64"/>
    <mergeCell ref="C2:C3"/>
    <mergeCell ref="D2:D3"/>
    <mergeCell ref="E2:E3"/>
    <mergeCell ref="N2:N3"/>
    <mergeCell ref="O2:O3"/>
    <mergeCell ref="S2:S3"/>
    <mergeCell ref="T2:T3"/>
    <mergeCell ref="A2:B3"/>
    <mergeCell ref="P27:T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6:L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2025-05-21T06:05:21Z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