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/>
  <mc:AlternateContent xmlns:mc="http://schemas.openxmlformats.org/markup-compatibility/2006">
    <mc:Choice Requires="x15">
      <x15ac:absPath xmlns:x15ac="http://schemas.microsoft.com/office/spreadsheetml/2010/11/ac" url="C:\Users\Lenovo\Desktop\25级培养方案（更正版）\11统计与数据科学学院\统计学（中外合作办学）\"/>
    </mc:Choice>
  </mc:AlternateContent>
  <xr:revisionPtr revIDLastSave="0" documentId="13_ncr:1_{91A1BB11-96D6-4A42-B298-5007B9660070}" xr6:coauthVersionLast="36" xr6:coauthVersionMax="36" xr10:uidLastSave="{00000000-0000-0000-0000-000000000000}"/>
  <bookViews>
    <workbookView xWindow="0" yWindow="0" windowWidth="27950" windowHeight="12900" firstSheet="5" activeTab="5" xr2:uid="{00000000-000D-0000-FFFF-FFFF00000000}"/>
  </bookViews>
  <sheets>
    <sheet name="20211116" sheetId="1" state="hidden" r:id="rId1"/>
    <sheet name="20211219（加入思政课实践分）" sheetId="2" state="hidden" r:id="rId2"/>
    <sheet name="20211228（加入思政课实践分+加入中方课程）" sheetId="3" state="hidden" r:id="rId3"/>
    <sheet name="20211229（加入思政课实践分+加入中方课程） (2)" sheetId="4" state="hidden" r:id="rId4"/>
    <sheet name="20220325 " sheetId="5" state="hidden" r:id="rId5"/>
    <sheet name="20221025（美方课程名称修改版+专业拓展库）2024级" sheetId="6" r:id="rId6"/>
    <sheet name="20221025（美方课程名称修改版+专业拓展库）2023级" sheetId="7" state="hidden" r:id="rId7"/>
  </sheets>
  <definedNames>
    <definedName name="_xlnm.Print_Titles" localSheetId="0">'20211116'!$1:$3</definedName>
    <definedName name="_xlnm.Print_Titles" localSheetId="1">'20211219（加入思政课实践分）'!$1:$3</definedName>
    <definedName name="_xlnm.Print_Titles" localSheetId="2">'20211228（加入思政课实践分+加入中方课程）'!$1:$3</definedName>
    <definedName name="_xlnm.Print_Titles" localSheetId="3">'20211229（加入思政课实践分+加入中方课程） (2)'!$1:$3</definedName>
    <definedName name="_xlnm.Print_Titles" localSheetId="4">'20220325 '!$1:$3</definedName>
    <definedName name="_xlnm.Print_Titles" localSheetId="6">'20221025（美方课程名称修改版+专业拓展库）2023级'!$1:$3</definedName>
    <definedName name="_xlnm.Print_Titles" localSheetId="5">'20221025（美方课程名称修改版+专业拓展库）2024级'!$1:$3</definedName>
  </definedNames>
  <calcPr calcId="191029" concurrentCalc="0"/>
</workbook>
</file>

<file path=xl/calcChain.xml><?xml version="1.0" encoding="utf-8"?>
<calcChain xmlns="http://schemas.openxmlformats.org/spreadsheetml/2006/main">
  <c r="Q79" i="7" l="1"/>
  <c r="P79" i="7"/>
  <c r="O79" i="7"/>
  <c r="N79" i="7"/>
  <c r="M79" i="7"/>
  <c r="L79" i="7"/>
  <c r="K79" i="7"/>
  <c r="J79" i="7"/>
  <c r="I79" i="7"/>
  <c r="H79" i="7"/>
  <c r="G79" i="7"/>
  <c r="F79" i="7"/>
  <c r="Q72" i="7"/>
  <c r="P72" i="7"/>
  <c r="O72" i="7"/>
  <c r="N72" i="7"/>
  <c r="M72" i="7"/>
  <c r="K72" i="7"/>
  <c r="I72" i="7"/>
  <c r="H72" i="7"/>
  <c r="G72" i="7"/>
  <c r="F72" i="7"/>
  <c r="O70" i="7"/>
  <c r="Q61" i="7"/>
  <c r="P61" i="7"/>
  <c r="O61" i="7"/>
  <c r="N61" i="7"/>
  <c r="M61" i="7"/>
  <c r="L61" i="7"/>
  <c r="K61" i="7"/>
  <c r="J61" i="7"/>
  <c r="I61" i="7"/>
  <c r="H61" i="7"/>
  <c r="G61" i="7"/>
  <c r="F61" i="7"/>
  <c r="Q60" i="7"/>
  <c r="P60" i="7"/>
  <c r="O60" i="7"/>
  <c r="N60" i="7"/>
  <c r="M60" i="7"/>
  <c r="I60" i="7"/>
  <c r="H60" i="7"/>
  <c r="G60" i="7"/>
  <c r="F60" i="7"/>
  <c r="O52" i="7"/>
  <c r="Q45" i="7"/>
  <c r="P45" i="7"/>
  <c r="O45" i="7"/>
  <c r="N45" i="7"/>
  <c r="M45" i="7"/>
  <c r="L45" i="7"/>
  <c r="K45" i="7"/>
  <c r="J45" i="7"/>
  <c r="I45" i="7"/>
  <c r="G45" i="7"/>
  <c r="F45" i="7"/>
  <c r="Q26" i="7"/>
  <c r="P26" i="7"/>
  <c r="O26" i="7"/>
  <c r="N26" i="7"/>
  <c r="M26" i="7"/>
  <c r="L26" i="7"/>
  <c r="K26" i="7"/>
  <c r="J26" i="7"/>
  <c r="I26" i="7"/>
  <c r="H26" i="7"/>
  <c r="G26" i="7"/>
  <c r="F26" i="7"/>
  <c r="Q73" i="6"/>
  <c r="Q61" i="6"/>
  <c r="Q46" i="6"/>
  <c r="Q62" i="6"/>
  <c r="Q27" i="6"/>
  <c r="Q80" i="6"/>
  <c r="P73" i="6"/>
  <c r="P61" i="6"/>
  <c r="P46" i="6"/>
  <c r="P62" i="6"/>
  <c r="P27" i="6"/>
  <c r="P80" i="6"/>
  <c r="O71" i="6"/>
  <c r="O73" i="6"/>
  <c r="O53" i="6"/>
  <c r="O61" i="6"/>
  <c r="O46" i="6"/>
  <c r="O62" i="6"/>
  <c r="O27" i="6"/>
  <c r="O80" i="6"/>
  <c r="N73" i="6"/>
  <c r="N61" i="6"/>
  <c r="N46" i="6"/>
  <c r="N62" i="6"/>
  <c r="N27" i="6"/>
  <c r="N80" i="6"/>
  <c r="M73" i="6"/>
  <c r="M61" i="6"/>
  <c r="M46" i="6"/>
  <c r="M62" i="6"/>
  <c r="M27" i="6"/>
  <c r="M80" i="6"/>
  <c r="L46" i="6"/>
  <c r="L62" i="6"/>
  <c r="L27" i="6"/>
  <c r="L80" i="6"/>
  <c r="K73" i="6"/>
  <c r="K46" i="6"/>
  <c r="K62" i="6"/>
  <c r="K27" i="6"/>
  <c r="K80" i="6"/>
  <c r="J46" i="6"/>
  <c r="J62" i="6"/>
  <c r="J27" i="6"/>
  <c r="J80" i="6"/>
  <c r="I73" i="6"/>
  <c r="I61" i="6"/>
  <c r="I46" i="6"/>
  <c r="I62" i="6"/>
  <c r="I27" i="6"/>
  <c r="I80" i="6"/>
  <c r="H73" i="6"/>
  <c r="H61" i="6"/>
  <c r="H62" i="6"/>
  <c r="H27" i="6"/>
  <c r="H80" i="6"/>
  <c r="G73" i="6"/>
  <c r="G61" i="6"/>
  <c r="G46" i="6"/>
  <c r="G62" i="6"/>
  <c r="G27" i="6"/>
  <c r="G80" i="6"/>
  <c r="F73" i="6"/>
  <c r="F61" i="6"/>
  <c r="F46" i="6"/>
  <c r="F62" i="6"/>
  <c r="F27" i="6"/>
  <c r="F80" i="6"/>
  <c r="Q77" i="5"/>
  <c r="P77" i="5"/>
  <c r="O77" i="5"/>
  <c r="N77" i="5"/>
  <c r="M77" i="5"/>
  <c r="L77" i="5"/>
  <c r="K77" i="5"/>
  <c r="J77" i="5"/>
  <c r="I77" i="5"/>
  <c r="H77" i="5"/>
  <c r="G77" i="5"/>
  <c r="F77" i="5"/>
  <c r="Q73" i="5"/>
  <c r="P73" i="5"/>
  <c r="O73" i="5"/>
  <c r="N73" i="5"/>
  <c r="M73" i="5"/>
  <c r="K73" i="5"/>
  <c r="I73" i="5"/>
  <c r="H73" i="5"/>
  <c r="G73" i="5"/>
  <c r="F73" i="5"/>
  <c r="O71" i="5"/>
  <c r="Q62" i="5"/>
  <c r="P62" i="5"/>
  <c r="O62" i="5"/>
  <c r="N62" i="5"/>
  <c r="M62" i="5"/>
  <c r="L62" i="5"/>
  <c r="K62" i="5"/>
  <c r="J62" i="5"/>
  <c r="I62" i="5"/>
  <c r="H62" i="5"/>
  <c r="G62" i="5"/>
  <c r="F62" i="5"/>
  <c r="Q61" i="5"/>
  <c r="P61" i="5"/>
  <c r="O61" i="5"/>
  <c r="N61" i="5"/>
  <c r="M61" i="5"/>
  <c r="I61" i="5"/>
  <c r="H61" i="5"/>
  <c r="G61" i="5"/>
  <c r="F61" i="5"/>
  <c r="O53" i="5"/>
  <c r="Q46" i="5"/>
  <c r="P46" i="5"/>
  <c r="O46" i="5"/>
  <c r="N46" i="5"/>
  <c r="M46" i="5"/>
  <c r="L46" i="5"/>
  <c r="K46" i="5"/>
  <c r="J46" i="5"/>
  <c r="I46" i="5"/>
  <c r="G46" i="5"/>
  <c r="F46" i="5"/>
  <c r="Q26" i="5"/>
  <c r="P26" i="5"/>
  <c r="O26" i="5"/>
  <c r="N26" i="5"/>
  <c r="M26" i="5"/>
  <c r="L26" i="5"/>
  <c r="K26" i="5"/>
  <c r="J26" i="5"/>
  <c r="I26" i="5"/>
  <c r="H26" i="5"/>
  <c r="G26" i="5"/>
  <c r="F26" i="5"/>
  <c r="Q78" i="4"/>
  <c r="P78" i="4"/>
  <c r="O78" i="4"/>
  <c r="N78" i="4"/>
  <c r="M78" i="4"/>
  <c r="L78" i="4"/>
  <c r="K78" i="4"/>
  <c r="J78" i="4"/>
  <c r="I78" i="4"/>
  <c r="H78" i="4"/>
  <c r="G78" i="4"/>
  <c r="F78" i="4"/>
  <c r="Q74" i="4"/>
  <c r="P74" i="4"/>
  <c r="O74" i="4"/>
  <c r="N74" i="4"/>
  <c r="M74" i="4"/>
  <c r="I74" i="4"/>
  <c r="H74" i="4"/>
  <c r="G74" i="4"/>
  <c r="F74" i="4"/>
  <c r="O72" i="4"/>
  <c r="Q63" i="4"/>
  <c r="P63" i="4"/>
  <c r="O63" i="4"/>
  <c r="N63" i="4"/>
  <c r="M63" i="4"/>
  <c r="L63" i="4"/>
  <c r="K63" i="4"/>
  <c r="J63" i="4"/>
  <c r="I63" i="4"/>
  <c r="H63" i="4"/>
  <c r="G63" i="4"/>
  <c r="F63" i="4"/>
  <c r="Q62" i="4"/>
  <c r="P62" i="4"/>
  <c r="O62" i="4"/>
  <c r="N62" i="4"/>
  <c r="M62" i="4"/>
  <c r="J62" i="4"/>
  <c r="I62" i="4"/>
  <c r="H62" i="4"/>
  <c r="G62" i="4"/>
  <c r="F62" i="4"/>
  <c r="O54" i="4"/>
  <c r="Q46" i="4"/>
  <c r="P46" i="4"/>
  <c r="O46" i="4"/>
  <c r="N46" i="4"/>
  <c r="M46" i="4"/>
  <c r="L46" i="4"/>
  <c r="K46" i="4"/>
  <c r="I46" i="4"/>
  <c r="H46" i="4"/>
  <c r="G46" i="4"/>
  <c r="F46" i="4"/>
  <c r="Q26" i="4"/>
  <c r="P26" i="4"/>
  <c r="O26" i="4"/>
  <c r="N26" i="4"/>
  <c r="M26" i="4"/>
  <c r="L26" i="4"/>
  <c r="K26" i="4"/>
  <c r="J26" i="4"/>
  <c r="I26" i="4"/>
  <c r="H26" i="4"/>
  <c r="G26" i="4"/>
  <c r="F26" i="4"/>
  <c r="Q77" i="3"/>
  <c r="P77" i="3"/>
  <c r="O77" i="3"/>
  <c r="N77" i="3"/>
  <c r="M77" i="3"/>
  <c r="L77" i="3"/>
  <c r="K77" i="3"/>
  <c r="J77" i="3"/>
  <c r="I77" i="3"/>
  <c r="H77" i="3"/>
  <c r="G77" i="3"/>
  <c r="F77" i="3"/>
  <c r="Q73" i="3"/>
  <c r="P73" i="3"/>
  <c r="O73" i="3"/>
  <c r="N73" i="3"/>
  <c r="M73" i="3"/>
  <c r="I73" i="3"/>
  <c r="H73" i="3"/>
  <c r="G73" i="3"/>
  <c r="F73" i="3"/>
  <c r="O71" i="3"/>
  <c r="Q62" i="3"/>
  <c r="P62" i="3"/>
  <c r="O62" i="3"/>
  <c r="N62" i="3"/>
  <c r="M62" i="3"/>
  <c r="L62" i="3"/>
  <c r="K62" i="3"/>
  <c r="J62" i="3"/>
  <c r="I62" i="3"/>
  <c r="H62" i="3"/>
  <c r="G62" i="3"/>
  <c r="F62" i="3"/>
  <c r="Q61" i="3"/>
  <c r="P61" i="3"/>
  <c r="O61" i="3"/>
  <c r="N61" i="3"/>
  <c r="M61" i="3"/>
  <c r="J61" i="3"/>
  <c r="I61" i="3"/>
  <c r="H61" i="3"/>
  <c r="G61" i="3"/>
  <c r="F61" i="3"/>
  <c r="O53" i="3"/>
  <c r="Q46" i="3"/>
  <c r="P46" i="3"/>
  <c r="O46" i="3"/>
  <c r="N46" i="3"/>
  <c r="M46" i="3"/>
  <c r="L46" i="3"/>
  <c r="K46" i="3"/>
  <c r="I46" i="3"/>
  <c r="H46" i="3"/>
  <c r="G46" i="3"/>
  <c r="F46" i="3"/>
  <c r="Q26" i="3"/>
  <c r="P26" i="3"/>
  <c r="O26" i="3"/>
  <c r="N26" i="3"/>
  <c r="M26" i="3"/>
  <c r="L26" i="3"/>
  <c r="K26" i="3"/>
  <c r="J26" i="3"/>
  <c r="I26" i="3"/>
  <c r="H26" i="3"/>
  <c r="G26" i="3"/>
  <c r="F26" i="3"/>
  <c r="Q77" i="2"/>
  <c r="P77" i="2"/>
  <c r="O77" i="2"/>
  <c r="N77" i="2"/>
  <c r="M77" i="2"/>
  <c r="L77" i="2"/>
  <c r="K77" i="2"/>
  <c r="J77" i="2"/>
  <c r="I77" i="2"/>
  <c r="H77" i="2"/>
  <c r="G77" i="2"/>
  <c r="F77" i="2"/>
  <c r="Q75" i="2"/>
  <c r="P75" i="2"/>
  <c r="O75" i="2"/>
  <c r="N75" i="2"/>
  <c r="M75" i="2"/>
  <c r="L75" i="2"/>
  <c r="K75" i="2"/>
  <c r="J75" i="2"/>
  <c r="I75" i="2"/>
  <c r="H75" i="2"/>
  <c r="G75" i="2"/>
  <c r="F75" i="2"/>
  <c r="Q72" i="2"/>
  <c r="P72" i="2"/>
  <c r="O72" i="2"/>
  <c r="N72" i="2"/>
  <c r="M72" i="2"/>
  <c r="I72" i="2"/>
  <c r="H72" i="2"/>
  <c r="G72" i="2"/>
  <c r="F72" i="2"/>
  <c r="O71" i="2"/>
  <c r="Q62" i="2"/>
  <c r="P62" i="2"/>
  <c r="O62" i="2"/>
  <c r="N62" i="2"/>
  <c r="M62" i="2"/>
  <c r="L62" i="2"/>
  <c r="K62" i="2"/>
  <c r="J62" i="2"/>
  <c r="I62" i="2"/>
  <c r="H62" i="2"/>
  <c r="G62" i="2"/>
  <c r="F62" i="2"/>
  <c r="Q61" i="2"/>
  <c r="P61" i="2"/>
  <c r="O61" i="2"/>
  <c r="N61" i="2"/>
  <c r="M61" i="2"/>
  <c r="J61" i="2"/>
  <c r="I61" i="2"/>
  <c r="H61" i="2"/>
  <c r="G61" i="2"/>
  <c r="F61" i="2"/>
  <c r="O53" i="2"/>
  <c r="Q45" i="2"/>
  <c r="P45" i="2"/>
  <c r="O45" i="2"/>
  <c r="N45" i="2"/>
  <c r="M45" i="2"/>
  <c r="L45" i="2"/>
  <c r="K45" i="2"/>
  <c r="I45" i="2"/>
  <c r="H45" i="2"/>
  <c r="G45" i="2"/>
  <c r="F45" i="2"/>
  <c r="Q26" i="2"/>
  <c r="P26" i="2"/>
  <c r="O26" i="2"/>
  <c r="N26" i="2"/>
  <c r="M26" i="2"/>
  <c r="L26" i="2"/>
  <c r="K26" i="2"/>
  <c r="J26" i="2"/>
  <c r="I26" i="2"/>
  <c r="H26" i="2"/>
  <c r="G26" i="2"/>
  <c r="F26" i="2"/>
  <c r="Q77" i="1"/>
  <c r="P77" i="1"/>
  <c r="O77" i="1"/>
  <c r="N77" i="1"/>
  <c r="M77" i="1"/>
  <c r="L77" i="1"/>
  <c r="K77" i="1"/>
  <c r="J77" i="1"/>
  <c r="I77" i="1"/>
  <c r="H77" i="1"/>
  <c r="G77" i="1"/>
  <c r="F77" i="1"/>
  <c r="Q75" i="1"/>
  <c r="P75" i="1"/>
  <c r="O75" i="1"/>
  <c r="N75" i="1"/>
  <c r="M75" i="1"/>
  <c r="L75" i="1"/>
  <c r="K75" i="1"/>
  <c r="J75" i="1"/>
  <c r="I75" i="1"/>
  <c r="H75" i="1"/>
  <c r="G75" i="1"/>
  <c r="F75" i="1"/>
  <c r="Q72" i="1"/>
  <c r="P72" i="1"/>
  <c r="O72" i="1"/>
  <c r="N72" i="1"/>
  <c r="M72" i="1"/>
  <c r="I72" i="1"/>
  <c r="H72" i="1"/>
  <c r="G72" i="1"/>
  <c r="F72" i="1"/>
  <c r="O71" i="1"/>
  <c r="Q62" i="1"/>
  <c r="P62" i="1"/>
  <c r="O62" i="1"/>
  <c r="N62" i="1"/>
  <c r="M62" i="1"/>
  <c r="L62" i="1"/>
  <c r="K62" i="1"/>
  <c r="J62" i="1"/>
  <c r="I62" i="1"/>
  <c r="H62" i="1"/>
  <c r="G62" i="1"/>
  <c r="F62" i="1"/>
  <c r="Q61" i="1"/>
  <c r="P61" i="1"/>
  <c r="O61" i="1"/>
  <c r="N61" i="1"/>
  <c r="M61" i="1"/>
  <c r="J61" i="1"/>
  <c r="I61" i="1"/>
  <c r="H61" i="1"/>
  <c r="G61" i="1"/>
  <c r="F61" i="1"/>
  <c r="O53" i="1"/>
  <c r="Q45" i="1"/>
  <c r="P45" i="1"/>
  <c r="O45" i="1"/>
  <c r="N45" i="1"/>
  <c r="M45" i="1"/>
  <c r="L45" i="1"/>
  <c r="K45" i="1"/>
  <c r="I45" i="1"/>
  <c r="H45" i="1"/>
  <c r="G45" i="1"/>
  <c r="F45" i="1"/>
  <c r="Q26" i="1"/>
  <c r="P26" i="1"/>
  <c r="O26" i="1"/>
  <c r="N26" i="1"/>
  <c r="M26" i="1"/>
  <c r="L26" i="1"/>
  <c r="K26" i="1"/>
  <c r="J26" i="1"/>
  <c r="I26" i="1"/>
  <c r="H26" i="1"/>
  <c r="G26" i="1"/>
  <c r="F26" i="1"/>
</calcChain>
</file>

<file path=xl/sharedStrings.xml><?xml version="1.0" encoding="utf-8"?>
<sst xmlns="http://schemas.openxmlformats.org/spreadsheetml/2006/main" count="1915" uniqueCount="340">
  <si>
    <t xml:space="preserve"> 统计学专业本科学分制指导性教学计划表（2021）</t>
  </si>
  <si>
    <t>课程   类型</t>
  </si>
  <si>
    <r>
      <rPr>
        <b/>
        <sz val="9"/>
        <color theme="1"/>
        <rFont val="宋体"/>
        <charset val="134"/>
      </rPr>
      <t>序号</t>
    </r>
  </si>
  <si>
    <r>
      <rPr>
        <b/>
        <sz val="9"/>
        <color theme="1"/>
        <rFont val="宋体"/>
        <charset val="134"/>
      </rPr>
      <t>课程代码</t>
    </r>
  </si>
  <si>
    <r>
      <rPr>
        <b/>
        <sz val="9"/>
        <color theme="1"/>
        <rFont val="宋体"/>
        <charset val="134"/>
      </rPr>
      <t>课程名称
（中英文）</t>
    </r>
  </si>
  <si>
    <r>
      <rPr>
        <b/>
        <sz val="9"/>
        <color theme="1"/>
        <rFont val="宋体"/>
        <charset val="134"/>
      </rPr>
      <t>学期课程周学时</t>
    </r>
  </si>
  <si>
    <r>
      <rPr>
        <b/>
        <sz val="9"/>
        <color theme="1"/>
        <rFont val="宋体"/>
        <charset val="134"/>
      </rPr>
      <t>学
分
数</t>
    </r>
  </si>
  <si>
    <r>
      <rPr>
        <b/>
        <sz val="9"/>
        <color theme="1"/>
        <rFont val="宋体"/>
        <charset val="134"/>
      </rPr>
      <t>总
学
时</t>
    </r>
  </si>
  <si>
    <r>
      <rPr>
        <b/>
        <sz val="9"/>
        <color theme="1"/>
        <rFont val="宋体"/>
        <charset val="134"/>
      </rPr>
      <t>课时分配</t>
    </r>
  </si>
  <si>
    <r>
      <rPr>
        <b/>
        <sz val="9"/>
        <color theme="1"/>
        <rFont val="宋体"/>
        <charset val="134"/>
      </rPr>
      <t>课程承担单位</t>
    </r>
  </si>
  <si>
    <r>
      <rPr>
        <b/>
        <sz val="9"/>
        <color theme="1"/>
        <rFont val="宋体"/>
        <charset val="134"/>
      </rPr>
      <t>考试类型</t>
    </r>
  </si>
  <si>
    <r>
      <rPr>
        <b/>
        <sz val="9"/>
        <color theme="1"/>
        <rFont val="宋体"/>
        <charset val="134"/>
      </rPr>
      <t>课堂</t>
    </r>
  </si>
  <si>
    <r>
      <rPr>
        <b/>
        <sz val="9"/>
        <color theme="1"/>
        <rFont val="宋体"/>
        <charset val="134"/>
      </rPr>
      <t>实验</t>
    </r>
  </si>
  <si>
    <t>通识教育</t>
  </si>
  <si>
    <t>通识教育必修课</t>
  </si>
  <si>
    <t>060024A</t>
  </si>
  <si>
    <r>
      <rPr>
        <sz val="9"/>
        <color theme="1"/>
        <rFont val="宋体"/>
        <charset val="134"/>
      </rPr>
      <t xml:space="preserve">毛泽东思想和中国特色社会主义理论体系概论      </t>
    </r>
    <r>
      <rPr>
        <sz val="9"/>
        <color theme="1"/>
        <rFont val="Times New Roman"/>
        <family val="1"/>
      </rPr>
      <t>Introduction to Mao Zedong Thought and Socialism Theoretical System with Chinese Characteristic</t>
    </r>
  </si>
  <si>
    <r>
      <rPr>
        <sz val="9"/>
        <color theme="1"/>
        <rFont val="宋体"/>
        <charset val="134"/>
      </rPr>
      <t>马克思主义学院</t>
    </r>
  </si>
  <si>
    <r>
      <rPr>
        <sz val="9"/>
        <color theme="1"/>
        <rFont val="宋体"/>
        <charset val="134"/>
      </rPr>
      <t>考试</t>
    </r>
  </si>
  <si>
    <t>060102B</t>
  </si>
  <si>
    <r>
      <rPr>
        <sz val="9"/>
        <color theme="1"/>
        <rFont val="宋体"/>
        <charset val="134"/>
      </rPr>
      <t>习近平新时代中国特色社会主义思想概论</t>
    </r>
    <r>
      <rPr>
        <sz val="9"/>
        <color theme="1"/>
        <rFont val="Times New Roman"/>
        <family val="1"/>
      </rPr>
      <t>Xi Jinping Thought on Socialism with Chinese Characteristics for a New Era</t>
    </r>
  </si>
  <si>
    <t>马克思主义学院</t>
  </si>
  <si>
    <r>
      <rPr>
        <sz val="9"/>
        <color theme="1"/>
        <rFont val="宋体"/>
        <charset val="134"/>
      </rPr>
      <t>考查</t>
    </r>
  </si>
  <si>
    <t>060042B</t>
  </si>
  <si>
    <r>
      <rPr>
        <sz val="9"/>
        <color theme="1"/>
        <rFont val="宋体"/>
        <charset val="134"/>
      </rPr>
      <t>思想道德修养与法律基础</t>
    </r>
    <r>
      <rPr>
        <sz val="9"/>
        <color theme="1"/>
        <rFont val="Times New Roman"/>
        <family val="1"/>
      </rPr>
      <t>Ideological and Moral Education &amp; Elements of Law</t>
    </r>
  </si>
  <si>
    <t>060041B</t>
  </si>
  <si>
    <r>
      <rPr>
        <sz val="9"/>
        <color theme="1"/>
        <rFont val="宋体"/>
        <charset val="134"/>
      </rPr>
      <t>大学生心理健康</t>
    </r>
    <r>
      <rPr>
        <sz val="9"/>
        <color theme="1"/>
        <rFont val="Times New Roman"/>
        <family val="1"/>
      </rPr>
      <t xml:space="preserve">                 College Students Mental Health Course Description</t>
    </r>
  </si>
  <si>
    <t>学生处</t>
  </si>
  <si>
    <t>060062B</t>
  </si>
  <si>
    <r>
      <rPr>
        <sz val="9"/>
        <color theme="1"/>
        <rFont val="宋体"/>
        <charset val="134"/>
      </rPr>
      <t>中国近现代史纲要</t>
    </r>
    <r>
      <rPr>
        <sz val="9"/>
        <color theme="1"/>
        <rFont val="Times New Roman"/>
        <family val="1"/>
      </rPr>
      <t xml:space="preserve">            Chinese Modern and Contemporary History</t>
    </r>
  </si>
  <si>
    <t>060012A</t>
  </si>
  <si>
    <r>
      <rPr>
        <sz val="9"/>
        <color theme="1"/>
        <rFont val="宋体"/>
        <charset val="134"/>
      </rPr>
      <t>马克思主义基本原理概论</t>
    </r>
    <r>
      <rPr>
        <sz val="9"/>
        <color theme="1"/>
        <rFont val="Times New Roman"/>
        <family val="1"/>
      </rPr>
      <t>Introduction to the basic principles of Marxism</t>
    </r>
  </si>
  <si>
    <t>060051B</t>
  </si>
  <si>
    <r>
      <rPr>
        <sz val="9"/>
        <color theme="1"/>
        <rFont val="宋体"/>
        <charset val="134"/>
      </rPr>
      <t xml:space="preserve">形势与政策
</t>
    </r>
    <r>
      <rPr>
        <sz val="9"/>
        <color theme="1"/>
        <rFont val="Times New Roman"/>
        <family val="1"/>
      </rPr>
      <t>Situation and Policy</t>
    </r>
  </si>
  <si>
    <r>
      <rPr>
        <sz val="9"/>
        <color theme="1"/>
        <rFont val="Times New Roman"/>
        <family val="1"/>
      </rPr>
      <t>1-8</t>
    </r>
    <r>
      <rPr>
        <sz val="9"/>
        <color theme="1"/>
        <rFont val="宋体"/>
        <charset val="134"/>
      </rPr>
      <t>学期均安排课程</t>
    </r>
  </si>
  <si>
    <t>考查</t>
  </si>
  <si>
    <t>2321031A</t>
  </si>
  <si>
    <r>
      <rPr>
        <sz val="10"/>
        <rFont val="仿宋"/>
        <charset val="134"/>
      </rPr>
      <t>英语听说</t>
    </r>
    <r>
      <rPr>
        <sz val="10"/>
        <rFont val="Times New Roman"/>
        <family val="1"/>
      </rPr>
      <t>I
English listening and speaking I</t>
    </r>
  </si>
  <si>
    <t>外国语
学院</t>
  </si>
  <si>
    <t>2321041A</t>
  </si>
  <si>
    <r>
      <rPr>
        <sz val="10"/>
        <rFont val="仿宋"/>
        <charset val="134"/>
      </rPr>
      <t>英语听说</t>
    </r>
    <r>
      <rPr>
        <sz val="10"/>
        <rFont val="Times New Roman"/>
        <family val="1"/>
      </rPr>
      <t>II
English listening and speaking II</t>
    </r>
  </si>
  <si>
    <t>2321054A</t>
  </si>
  <si>
    <t xml:space="preserve">英语语言能力培训             English Language Proficiency Training </t>
  </si>
  <si>
    <t>ENGL 107A English Composition ESL Students with Discussion</t>
  </si>
  <si>
    <t>美方</t>
  </si>
  <si>
    <t>考试</t>
  </si>
  <si>
    <t>ENGL 108 Foundation Writing for English as an Additional Languages Students</t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</si>
  <si>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</si>
  <si>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family val="1"/>
      </rPr>
      <t>I 
College Physical Education I</t>
    </r>
  </si>
  <si>
    <r>
      <rPr>
        <sz val="9"/>
        <color theme="1"/>
        <rFont val="宋体"/>
        <charset val="134"/>
      </rPr>
      <t>体育部</t>
    </r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</si>
  <si>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</si>
  <si>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family val="1"/>
      </rPr>
      <t>II
College Physical Education II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</si>
  <si>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</si>
  <si>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family val="1"/>
      </rPr>
      <t>III
College Physical Education III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</si>
  <si>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</si>
  <si>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family val="1"/>
      </rPr>
      <t>IV
College Physical Education IV</t>
    </r>
  </si>
  <si>
    <t>071201B</t>
  </si>
  <si>
    <r>
      <rPr>
        <sz val="9"/>
        <color theme="1"/>
        <rFont val="宋体"/>
        <charset val="134"/>
      </rPr>
      <t>计算机网络技术与应用</t>
    </r>
    <r>
      <rPr>
        <sz val="9"/>
        <color theme="1"/>
        <rFont val="Times New Roman"/>
        <family val="1"/>
      </rPr>
      <t xml:space="preserve"> 
Computer Application</t>
    </r>
  </si>
  <si>
    <t>管工学院</t>
  </si>
  <si>
    <t>060142B</t>
  </si>
  <si>
    <r>
      <rPr>
        <sz val="9"/>
        <color theme="1"/>
        <rFont val="宋体"/>
        <charset val="134"/>
      </rPr>
      <t xml:space="preserve">应用写作
</t>
    </r>
    <r>
      <rPr>
        <sz val="9"/>
        <color theme="1"/>
        <rFont val="Times New Roman"/>
        <family val="1"/>
      </rPr>
      <t>Practical Writing</t>
    </r>
  </si>
  <si>
    <r>
      <rPr>
        <sz val="9"/>
        <color theme="1"/>
        <rFont val="宋体"/>
        <charset val="134"/>
      </rPr>
      <t>文传学院</t>
    </r>
  </si>
  <si>
    <t>1221004A</t>
  </si>
  <si>
    <r>
      <rPr>
        <sz val="10"/>
        <rFont val="仿宋"/>
        <charset val="134"/>
      </rPr>
      <t>高等数学</t>
    </r>
    <r>
      <rPr>
        <sz val="10"/>
        <rFont val="Times New Roman"/>
        <family val="1"/>
      </rPr>
      <t xml:space="preserve"> I Mathematics Analysis I </t>
    </r>
  </si>
  <si>
    <r>
      <rPr>
        <sz val="9"/>
        <color theme="1"/>
        <rFont val="宋体"/>
        <charset val="134"/>
      </rPr>
      <t>统计学院</t>
    </r>
  </si>
  <si>
    <t>1221094A</t>
  </si>
  <si>
    <r>
      <rPr>
        <sz val="10"/>
        <rFont val="仿宋"/>
        <charset val="134"/>
      </rPr>
      <t>高等数学</t>
    </r>
    <r>
      <rPr>
        <sz val="10"/>
        <rFont val="Times New Roman"/>
        <family val="1"/>
      </rPr>
      <t xml:space="preserve"> II Mathematics Analysis II</t>
    </r>
  </si>
  <si>
    <t>1221103A</t>
  </si>
  <si>
    <r>
      <rPr>
        <sz val="9"/>
        <color theme="1"/>
        <rFont val="宋体"/>
        <charset val="134"/>
      </rPr>
      <t>高等代数</t>
    </r>
    <r>
      <rPr>
        <sz val="9"/>
        <color theme="1"/>
        <rFont val="Times New Roman"/>
        <family val="1"/>
      </rPr>
      <t xml:space="preserve">
Advanced Algebra</t>
    </r>
  </si>
  <si>
    <t>STU21002A</t>
  </si>
  <si>
    <t>军事理论Military Theory</t>
  </si>
  <si>
    <r>
      <rPr>
        <b/>
        <sz val="9"/>
        <color theme="1"/>
        <rFont val="宋体"/>
        <charset val="134"/>
      </rPr>
      <t>小计</t>
    </r>
  </si>
  <si>
    <t>通识教育选修课</t>
  </si>
  <si>
    <t>审美体验与艺术鉴赏</t>
  </si>
  <si>
    <t>见学校公布通选课名单，2-7学期修课</t>
  </si>
  <si>
    <t xml:space="preserve">1.本部分课程包含网络课程与非网络课程，其中非网络课程修读不少于6学分；
2.与本专业教学计划所列课程相似的课程不得选修；
3.“四史”类课程至少修读1门。
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</si>
  <si>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</si>
  <si>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</si>
  <si>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</si>
  <si>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</si>
  <si>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</si>
  <si>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</si>
  <si>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学科基础课（必修）</t>
  </si>
  <si>
    <t>030013A</t>
  </si>
  <si>
    <r>
      <rPr>
        <sz val="9"/>
        <color theme="1"/>
        <rFont val="宋体"/>
        <charset val="134"/>
      </rPr>
      <t>经济学原理</t>
    </r>
    <r>
      <rPr>
        <sz val="9"/>
        <color theme="1"/>
        <rFont val="Times New Roman"/>
        <family val="1"/>
      </rPr>
      <t xml:space="preserve"> Principle of Economics </t>
    </r>
  </si>
  <si>
    <t>经济学院</t>
  </si>
  <si>
    <r>
      <rPr>
        <sz val="10"/>
        <rFont val="Times New Roman"/>
        <family val="1"/>
      </rPr>
      <t xml:space="preserve">Phython </t>
    </r>
    <r>
      <rPr>
        <sz val="10"/>
        <rFont val="宋体"/>
        <charset val="134"/>
      </rPr>
      <t>数据分析</t>
    </r>
    <r>
      <rPr>
        <sz val="10"/>
        <rFont val="Times New Roman"/>
        <family val="1"/>
      </rPr>
      <t xml:space="preserve"> Phython for Data Analysis</t>
    </r>
  </si>
  <si>
    <t>统计学院</t>
  </si>
  <si>
    <t>MATH 464 Theory of Probability</t>
  </si>
  <si>
    <t>MATH 254 Introduction to Ordinary Differential Equations</t>
  </si>
  <si>
    <t>MATH 223 Vector Calculus</t>
  </si>
  <si>
    <r>
      <rPr>
        <sz val="10"/>
        <rFont val="Times New Roman"/>
        <family val="1"/>
      </rPr>
      <t xml:space="preserve">DATA 363 Introduction to Statistical Methods </t>
    </r>
    <r>
      <rPr>
        <sz val="10"/>
        <rFont val="仿宋"/>
        <charset val="134"/>
      </rPr>
      <t xml:space="preserve"> </t>
    </r>
  </si>
  <si>
    <t>ECON 418 Introduction to Econometrics</t>
  </si>
  <si>
    <t>MATH 466 Theory of Statistics</t>
  </si>
  <si>
    <t>DATA 468 Applied Stochastic Processes</t>
  </si>
  <si>
    <t>120303B</t>
  </si>
  <si>
    <r>
      <rPr>
        <sz val="9"/>
        <color theme="1"/>
        <rFont val="宋体"/>
        <charset val="134"/>
      </rPr>
      <t>多元统计分析（双语）</t>
    </r>
    <r>
      <rPr>
        <sz val="9"/>
        <color theme="1"/>
        <rFont val="Times New Roman"/>
        <family val="1"/>
      </rPr>
      <t>Multivariate Statistical Analysis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family val="1"/>
      </rPr>
      <t>Bilingual</t>
    </r>
    <r>
      <rPr>
        <sz val="9"/>
        <color theme="1"/>
        <rFont val="宋体"/>
        <charset val="134"/>
      </rPr>
      <t>）</t>
    </r>
  </si>
  <si>
    <t>2+1</t>
  </si>
  <si>
    <t>DATA 467 Inroduction to Applied Regression and Generalized Linear Models</t>
  </si>
  <si>
    <t>专业核心课（必修）</t>
  </si>
  <si>
    <t>ISTA 320 Applied Data Visualization</t>
  </si>
  <si>
    <t xml:space="preserve">ECON 453 Data Analytics and Modeling : Quantative Analysis for Economic Strategy </t>
  </si>
  <si>
    <t>120302A</t>
  </si>
  <si>
    <r>
      <rPr>
        <sz val="9"/>
        <color theme="1"/>
        <rFont val="宋体"/>
        <charset val="134"/>
      </rPr>
      <t>抽样技术与应用</t>
    </r>
    <r>
      <rPr>
        <sz val="9"/>
        <color theme="1"/>
        <rFont val="Times New Roman"/>
        <family val="1"/>
      </rPr>
      <t xml:space="preserve">             Sampling technique and Application</t>
    </r>
  </si>
  <si>
    <t>ISTA 321 Data Mining and Discovery</t>
  </si>
  <si>
    <t>120323A</t>
  </si>
  <si>
    <r>
      <rPr>
        <sz val="9"/>
        <color theme="1"/>
        <rFont val="宋体"/>
        <charset val="134"/>
      </rPr>
      <t xml:space="preserve">非参数统计      </t>
    </r>
    <r>
      <rPr>
        <sz val="9"/>
        <color theme="1"/>
        <rFont val="Times New Roman"/>
        <family val="1"/>
      </rPr>
      <t>Nonparametric Statistics</t>
    </r>
  </si>
  <si>
    <t>DATA 375 Introduction to Statistical Computing</t>
  </si>
  <si>
    <t>120403A</t>
  </si>
  <si>
    <r>
      <rPr>
        <sz val="9"/>
        <color theme="1"/>
        <rFont val="宋体"/>
        <charset val="134"/>
      </rPr>
      <t xml:space="preserve">时间序列分析           </t>
    </r>
    <r>
      <rPr>
        <sz val="9"/>
        <color theme="1"/>
        <rFont val="Times New Roman"/>
        <family val="1"/>
      </rPr>
      <t>Time Series Analysis</t>
    </r>
  </si>
  <si>
    <t>120872B</t>
  </si>
  <si>
    <r>
      <rPr>
        <sz val="9"/>
        <color theme="1"/>
        <rFont val="宋体"/>
        <charset val="134"/>
      </rPr>
      <t xml:space="preserve">贝叶斯统计（双语）   </t>
    </r>
    <r>
      <rPr>
        <sz val="9"/>
        <color theme="1"/>
        <rFont val="Times New Roman"/>
        <family val="1"/>
      </rPr>
      <t>Bayesian Statistics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family val="1"/>
      </rPr>
      <t>Bilingual</t>
    </r>
    <r>
      <rPr>
        <sz val="9"/>
        <color theme="1"/>
        <rFont val="宋体"/>
        <charset val="134"/>
      </rPr>
      <t>）</t>
    </r>
  </si>
  <si>
    <t xml:space="preserve">ECON 400 Economic Strategy for Business Decisions </t>
  </si>
  <si>
    <t>CSC 422 Introduction to Parallel and Distributed Programming</t>
  </si>
  <si>
    <t xml:space="preserve"> CHS 476 Research and Analysis of Health Data</t>
  </si>
  <si>
    <t>DATA 498A Capstone for Stattistics and Data Science</t>
  </si>
  <si>
    <t>DATA 367 Statistical Methods in Sports Analytics</t>
  </si>
  <si>
    <t>ISTA 450 Artificial Intelligence</t>
  </si>
  <si>
    <t>121022B</t>
  </si>
  <si>
    <r>
      <rPr>
        <sz val="9"/>
        <color theme="1"/>
        <rFont val="宋体"/>
        <charset val="134"/>
      </rPr>
      <t>试验设计</t>
    </r>
    <r>
      <rPr>
        <sz val="9"/>
        <color theme="1"/>
        <rFont val="Times New Roman"/>
        <family val="1"/>
      </rPr>
      <t xml:space="preserve">                               Design of Experiments</t>
    </r>
  </si>
  <si>
    <t>1+1</t>
  </si>
  <si>
    <t>小计</t>
  </si>
  <si>
    <t>专业课程合计</t>
  </si>
  <si>
    <t>个性教育</t>
  </si>
  <si>
    <t>专业提升课（选修）</t>
  </si>
  <si>
    <t>120983B</t>
  </si>
  <si>
    <r>
      <rPr>
        <sz val="9"/>
        <color theme="1"/>
        <rFont val="宋体"/>
        <charset val="134"/>
      </rPr>
      <t>优化方法</t>
    </r>
    <r>
      <rPr>
        <sz val="9"/>
        <color theme="1"/>
        <rFont val="Times New Roman"/>
        <family val="1"/>
      </rPr>
      <t xml:space="preserve">                    Optimization Methodology</t>
    </r>
  </si>
  <si>
    <t>121393B</t>
  </si>
  <si>
    <r>
      <rPr>
        <sz val="9"/>
        <color theme="1"/>
        <rFont val="宋体"/>
        <charset val="134"/>
      </rPr>
      <t xml:space="preserve">超高维数据分析        </t>
    </r>
    <r>
      <rPr>
        <sz val="9"/>
        <color theme="1"/>
        <rFont val="Times New Roman"/>
        <family val="1"/>
      </rPr>
      <t xml:space="preserve"> Ultra-High Dimensional Data Analysis</t>
    </r>
  </si>
  <si>
    <t>120683A</t>
  </si>
  <si>
    <r>
      <rPr>
        <sz val="9"/>
        <color theme="1"/>
        <rFont val="宋体"/>
        <charset val="134"/>
      </rPr>
      <t>统计预测与决策</t>
    </r>
    <r>
      <rPr>
        <sz val="9"/>
        <color theme="1"/>
        <rFont val="Times New Roman"/>
        <family val="1"/>
      </rPr>
      <t>(</t>
    </r>
    <r>
      <rPr>
        <sz val="9"/>
        <color theme="1"/>
        <rFont val="宋体"/>
        <charset val="134"/>
      </rPr>
      <t>双语</t>
    </r>
    <r>
      <rPr>
        <sz val="9"/>
        <color theme="1"/>
        <rFont val="Times New Roman"/>
        <family val="1"/>
      </rPr>
      <t>)    Statistical Prediction Theory and Method</t>
    </r>
    <r>
      <rPr>
        <sz val="9"/>
        <color theme="1"/>
        <rFont val="宋体"/>
        <charset val="134"/>
      </rPr>
      <t>（</t>
    </r>
    <r>
      <rPr>
        <sz val="9"/>
        <color theme="1"/>
        <rFont val="Times New Roman"/>
        <family val="1"/>
      </rPr>
      <t>Bilingual</t>
    </r>
    <r>
      <rPr>
        <sz val="9"/>
        <color theme="1"/>
        <rFont val="宋体"/>
        <charset val="134"/>
      </rPr>
      <t>）</t>
    </r>
  </si>
  <si>
    <t>121863A</t>
  </si>
  <si>
    <r>
      <rPr>
        <sz val="9"/>
        <color theme="1"/>
        <rFont val="宋体"/>
        <charset val="134"/>
      </rPr>
      <t>经济统计方法与模型</t>
    </r>
    <r>
      <rPr>
        <sz val="9"/>
        <color theme="1"/>
        <rFont val="Times New Roman"/>
        <family val="1"/>
      </rPr>
      <t xml:space="preserve">    Methods and Model of Economic Statistics</t>
    </r>
  </si>
  <si>
    <t>120013B</t>
  </si>
  <si>
    <r>
      <rPr>
        <sz val="10"/>
        <rFont val="华文仿宋"/>
        <charset val="134"/>
      </rPr>
      <t>机器</t>
    </r>
    <r>
      <rPr>
        <sz val="10"/>
        <rFont val="仿宋"/>
        <charset val="134"/>
      </rPr>
      <t xml:space="preserve">学习
</t>
    </r>
    <r>
      <rPr>
        <sz val="10"/>
        <rFont val="Times New Roman"/>
        <family val="1"/>
      </rPr>
      <t xml:space="preserve">Machine Learning </t>
    </r>
  </si>
  <si>
    <t>072243A</t>
  </si>
  <si>
    <r>
      <rPr>
        <sz val="10"/>
        <rFont val="仿宋"/>
        <charset val="134"/>
      </rPr>
      <t>面向对象程序设计</t>
    </r>
    <r>
      <rPr>
        <sz val="10"/>
        <rFont val="Times New Roman"/>
        <family val="1"/>
      </rPr>
      <t xml:space="preserve"> Object-oriented Program Design </t>
    </r>
  </si>
  <si>
    <t>121193B</t>
  </si>
  <si>
    <r>
      <rPr>
        <sz val="10"/>
        <rFont val="仿宋"/>
        <charset val="134"/>
      </rPr>
      <t xml:space="preserve">非结构数据分析与建模
</t>
    </r>
    <r>
      <rPr>
        <sz val="10"/>
        <rFont val="Times New Roman"/>
        <family val="1"/>
      </rPr>
      <t xml:space="preserve">Unstructured Data Analysis and Modeling </t>
    </r>
  </si>
  <si>
    <t>121413A</t>
  </si>
  <si>
    <r>
      <rPr>
        <sz val="10"/>
        <rFont val="仿宋"/>
        <charset val="134"/>
      </rPr>
      <t xml:space="preserve">大数据预处理
</t>
    </r>
    <r>
      <rPr>
        <sz val="10"/>
        <rFont val="Times New Roman"/>
        <family val="1"/>
      </rPr>
      <t xml:space="preserve">Big Data Preprocessing </t>
    </r>
  </si>
  <si>
    <t>121071B</t>
  </si>
  <si>
    <r>
      <rPr>
        <sz val="9"/>
        <color theme="1"/>
        <rFont val="宋体"/>
        <charset val="134"/>
      </rPr>
      <t>统计论文写作</t>
    </r>
    <r>
      <rPr>
        <sz val="9"/>
        <color theme="1"/>
        <rFont val="Times New Roman"/>
        <family val="1"/>
      </rPr>
      <t xml:space="preserve">                   Statistical Article Writing</t>
    </r>
  </si>
  <si>
    <t>不设学分限制，可在专业拓展课程库中选择，与本专业教学计划所列课程相似的课程不得选修</t>
  </si>
  <si>
    <t>专业提升课至少选够17学分，272学时</t>
  </si>
  <si>
    <t>专业拓展课（选修）</t>
  </si>
  <si>
    <t>个性教育至少选够21学分，336学时</t>
  </si>
  <si>
    <t>总计</t>
  </si>
  <si>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charset val="134"/>
      </rPr>
      <t>？</t>
    </r>
  </si>
  <si>
    <r>
      <rPr>
        <sz val="10"/>
        <rFont val="Times New Roman"/>
        <family val="1"/>
      </rPr>
      <t xml:space="preserve">Phython </t>
    </r>
    <r>
      <rPr>
        <sz val="9"/>
        <rFont val="宋体"/>
        <charset val="134"/>
      </rPr>
      <t>数据分析</t>
    </r>
    <r>
      <rPr>
        <sz val="10"/>
        <rFont val="Times New Roman"/>
        <family val="1"/>
      </rPr>
      <t xml:space="preserve"> Phython for Data Analysis</t>
    </r>
  </si>
  <si>
    <t>Linear Algebra for Data Science</t>
  </si>
  <si>
    <t>Introduction to Statistical Methods in Business and Economics-363</t>
  </si>
  <si>
    <t>Mathematics of Finance-462</t>
  </si>
  <si>
    <t>Theory of Probability-E</t>
  </si>
  <si>
    <t>Statistical Computing-375</t>
  </si>
  <si>
    <r>
      <rPr>
        <sz val="10"/>
        <rFont val="Times New Roman"/>
        <family val="1"/>
      </rPr>
      <t>Sampling-N</t>
    </r>
    <r>
      <rPr>
        <sz val="10"/>
        <rFont val="宋体"/>
        <charset val="134"/>
      </rPr>
      <t>（重）</t>
    </r>
  </si>
  <si>
    <t>Data Management-N</t>
  </si>
  <si>
    <t>Theory of Statistics-466</t>
  </si>
  <si>
    <r>
      <rPr>
        <sz val="11"/>
        <color rgb="FF000000"/>
        <rFont val="Times New Roman"/>
        <family val="1"/>
      </rPr>
      <t>Multivariate Statistics-N</t>
    </r>
    <r>
      <rPr>
        <sz val="11"/>
        <color rgb="FF000000"/>
        <rFont val="宋体"/>
        <charset val="134"/>
      </rPr>
      <t>（重）</t>
    </r>
  </si>
  <si>
    <t>Data Visualization-N</t>
  </si>
  <si>
    <t>Statistical Consulting</t>
  </si>
  <si>
    <t>Linear Regression-467</t>
  </si>
  <si>
    <r>
      <rPr>
        <sz val="10"/>
        <rFont val="Times New Roman"/>
        <family val="1"/>
      </rPr>
      <t>Nonparametric Statistics-N</t>
    </r>
    <r>
      <rPr>
        <sz val="10"/>
        <rFont val="宋体"/>
        <charset val="134"/>
      </rPr>
      <t>（重）</t>
    </r>
  </si>
  <si>
    <r>
      <rPr>
        <sz val="10"/>
        <color rgb="FF000000"/>
        <rFont val="Times New Roman"/>
        <family val="1"/>
      </rPr>
      <t>Machine Learning-498A</t>
    </r>
    <r>
      <rPr>
        <sz val="10"/>
        <color rgb="FF000000"/>
        <rFont val="宋体"/>
        <charset val="134"/>
      </rPr>
      <t>（重）</t>
    </r>
  </si>
  <si>
    <r>
      <rPr>
        <sz val="10"/>
        <rFont val="Times New Roman"/>
        <family val="1"/>
      </rPr>
      <t>Time Series-N</t>
    </r>
    <r>
      <rPr>
        <sz val="10"/>
        <rFont val="宋体"/>
        <charset val="134"/>
      </rPr>
      <t>（重）</t>
    </r>
  </si>
  <si>
    <r>
      <rPr>
        <sz val="10"/>
        <rFont val="Times New Roman"/>
        <family val="1"/>
      </rPr>
      <t>Bayesian Statistics-N</t>
    </r>
    <r>
      <rPr>
        <sz val="10"/>
        <rFont val="宋体"/>
        <charset val="134"/>
      </rPr>
      <t>（重）</t>
    </r>
  </si>
  <si>
    <t>Natural Language Processing-N</t>
  </si>
  <si>
    <t>Capstone Project-N</t>
  </si>
  <si>
    <t xml:space="preserve"> 统计学专业（CUEB-UA）本科学分制指导性教学计划表（2021）</t>
  </si>
  <si>
    <t>ENGL 108 Foundations Writing for English as an Additional Languages Students</t>
  </si>
  <si>
    <t>ENGL106  Foundations Writing for English as an Additional Language Students</t>
  </si>
  <si>
    <r>
      <rPr>
        <sz val="10"/>
        <color rgb="FFFF0000"/>
        <rFont val="Times New Roman"/>
        <family val="1"/>
      </rPr>
      <t xml:space="preserve">Phython </t>
    </r>
    <r>
      <rPr>
        <sz val="9"/>
        <color rgb="FFFF0000"/>
        <rFont val="宋体"/>
        <charset val="134"/>
      </rPr>
      <t>数据分析</t>
    </r>
    <r>
      <rPr>
        <sz val="10"/>
        <color rgb="FFFF0000"/>
        <rFont val="Times New Roman"/>
        <family val="1"/>
      </rPr>
      <t xml:space="preserve"> Phython for Data Analysis</t>
    </r>
  </si>
  <si>
    <t>Sampling-N</t>
  </si>
  <si>
    <t>070043B</t>
  </si>
  <si>
    <r>
      <rPr>
        <sz val="9"/>
        <color theme="1"/>
        <rFont val="宋体"/>
        <charset val="134"/>
      </rPr>
      <t xml:space="preserve">程序设计基础（C语言）
</t>
    </r>
    <r>
      <rPr>
        <sz val="9"/>
        <color theme="1"/>
        <rFont val="Times New Roman"/>
        <family val="1"/>
      </rPr>
      <t>Fundamentals of Program Design(C)</t>
    </r>
  </si>
  <si>
    <t>120173B</t>
  </si>
  <si>
    <r>
      <rPr>
        <sz val="9"/>
        <color theme="1"/>
        <rFont val="宋体"/>
        <charset val="134"/>
      </rPr>
      <t xml:space="preserve">常微分方程             
</t>
    </r>
    <r>
      <rPr>
        <sz val="9"/>
        <color theme="1"/>
        <rFont val="Times New Roman"/>
        <family val="1"/>
      </rPr>
      <t>Ordinary Differential Equation</t>
    </r>
  </si>
  <si>
    <t>Multivariate Statistics-N</t>
  </si>
  <si>
    <t>070134A</t>
  </si>
  <si>
    <r>
      <rPr>
        <sz val="9"/>
        <color theme="1"/>
        <rFont val="宋体"/>
        <charset val="134"/>
      </rPr>
      <t>数据库原理与应用</t>
    </r>
    <r>
      <rPr>
        <sz val="9"/>
        <color theme="1"/>
        <rFont val="Times New Roman"/>
        <family val="1"/>
      </rPr>
      <t xml:space="preserve">             
Dtabase Principle and Application</t>
    </r>
  </si>
  <si>
    <t>Statistical Consulting
Linear Regression-467</t>
  </si>
  <si>
    <t>121213A</t>
  </si>
  <si>
    <r>
      <rPr>
        <sz val="9"/>
        <color rgb="FF000000"/>
        <rFont val="宋体"/>
        <charset val="134"/>
      </rPr>
      <t>随机过程</t>
    </r>
    <r>
      <rPr>
        <sz val="11"/>
        <color rgb="FF000000"/>
        <rFont val="宋体"/>
        <charset val="134"/>
      </rPr>
      <t xml:space="preserve">
</t>
    </r>
    <r>
      <rPr>
        <sz val="9"/>
        <color rgb="FF000000"/>
        <rFont val="Times New Roman"/>
        <family val="1"/>
      </rPr>
      <t>Stochastic Process</t>
    </r>
    <r>
      <rPr>
        <sz val="11"/>
        <color rgb="FF000000"/>
        <rFont val="宋体"/>
        <charset val="134"/>
      </rPr>
      <t xml:space="preserve">
</t>
    </r>
  </si>
  <si>
    <r>
      <rPr>
        <sz val="9"/>
        <color rgb="FF000000"/>
        <rFont val="宋体"/>
        <charset val="134"/>
      </rPr>
      <t>大数据预处理</t>
    </r>
    <r>
      <rPr>
        <sz val="11"/>
        <color rgb="FF000000"/>
        <rFont val="Times New Roman"/>
        <family val="1"/>
      </rPr>
      <t xml:space="preserve">
</t>
    </r>
    <r>
      <rPr>
        <sz val="9"/>
        <color rgb="FF000000"/>
        <rFont val="Times New Roman"/>
        <family val="1"/>
      </rPr>
      <t>Big Data Processing</t>
    </r>
  </si>
  <si>
    <r>
      <rPr>
        <sz val="9"/>
        <rFont val="宋体"/>
        <charset val="134"/>
      </rPr>
      <t>优化方法</t>
    </r>
    <r>
      <rPr>
        <sz val="10"/>
        <rFont val="Times New Roman"/>
        <family val="1"/>
      </rPr>
      <t xml:space="preserve">
</t>
    </r>
    <r>
      <rPr>
        <sz val="9"/>
        <rFont val="Times New Roman"/>
        <family val="1"/>
      </rPr>
      <t>Optimization Methodology</t>
    </r>
  </si>
  <si>
    <t>Nonparametric Statistics-N</t>
  </si>
  <si>
    <t>Machine Learning-498A</t>
  </si>
  <si>
    <t>Time Series-N</t>
  </si>
  <si>
    <t>Bayesian Statistics-N</t>
  </si>
  <si>
    <t>071623A</t>
  </si>
  <si>
    <r>
      <rPr>
        <sz val="9"/>
        <color theme="1"/>
        <rFont val="宋体"/>
        <charset val="134"/>
      </rPr>
      <t>分布式计算</t>
    </r>
    <r>
      <rPr>
        <sz val="9"/>
        <color theme="1"/>
        <rFont val="Times New Roman"/>
        <family val="1"/>
      </rPr>
      <t xml:space="preserve">                    Distributed Computing</t>
    </r>
  </si>
  <si>
    <t>071153B</t>
  </si>
  <si>
    <r>
      <rPr>
        <sz val="9"/>
        <rFont val="宋体"/>
        <charset val="134"/>
      </rPr>
      <t>数据采集与存储</t>
    </r>
    <r>
      <rPr>
        <sz val="10"/>
        <rFont val="仿宋"/>
        <charset val="134"/>
      </rPr>
      <t xml:space="preserve">
</t>
    </r>
  </si>
  <si>
    <r>
      <rPr>
        <sz val="9"/>
        <rFont val="宋体"/>
        <charset val="134"/>
      </rPr>
      <t xml:space="preserve">面向对象程序设计 
</t>
    </r>
    <r>
      <rPr>
        <sz val="9"/>
        <rFont val="Times New Roman"/>
        <family val="1"/>
      </rPr>
      <t xml:space="preserve">Object-oriented Program Design </t>
    </r>
  </si>
  <si>
    <r>
      <rPr>
        <sz val="9"/>
        <rFont val="宋体"/>
        <charset val="134"/>
      </rPr>
      <t>非结构数据分析与建模</t>
    </r>
    <r>
      <rPr>
        <sz val="10"/>
        <rFont val="仿宋"/>
        <charset val="134"/>
      </rPr>
      <t xml:space="preserve">
</t>
    </r>
    <r>
      <rPr>
        <sz val="9"/>
        <rFont val="Times New Roman"/>
        <family val="1"/>
      </rPr>
      <t xml:space="preserve">Unstructured Data Analysis and Modeling </t>
    </r>
  </si>
  <si>
    <t>071613B</t>
  </si>
  <si>
    <r>
      <rPr>
        <sz val="9"/>
        <rFont val="宋体"/>
        <charset val="134"/>
      </rPr>
      <t>数据科学与算法</t>
    </r>
    <r>
      <rPr>
        <sz val="10"/>
        <rFont val="仿宋"/>
        <charset val="134"/>
      </rPr>
      <t xml:space="preserve">
</t>
    </r>
  </si>
  <si>
    <t>数据科学学院</t>
  </si>
  <si>
    <t xml:space="preserve">Statistical Consulting
</t>
  </si>
  <si>
    <t xml:space="preserve"> 统计学（中外合作办学）专业本科学分制指导性教学计划表（2021）</t>
  </si>
  <si>
    <r>
      <rPr>
        <b/>
        <sz val="9"/>
        <rFont val="宋体"/>
        <charset val="134"/>
      </rPr>
      <t>课程代码</t>
    </r>
  </si>
  <si>
    <t>23221013A</t>
  </si>
  <si>
    <r>
      <rPr>
        <sz val="9"/>
        <rFont val="宋体"/>
        <charset val="134"/>
      </rPr>
      <t>中级英语写作</t>
    </r>
    <r>
      <rPr>
        <sz val="9"/>
        <rFont val="Times New Roman"/>
        <family val="1"/>
      </rPr>
      <t xml:space="preserve">
ENGL 107A English Composition ESL Students with Discussion</t>
    </r>
  </si>
  <si>
    <t>23221023A</t>
  </si>
  <si>
    <r>
      <rPr>
        <sz val="9"/>
        <rFont val="宋体"/>
        <charset val="134"/>
      </rPr>
      <t>高级英语写作</t>
    </r>
    <r>
      <rPr>
        <sz val="9"/>
        <rFont val="Times New Roman"/>
        <family val="1"/>
      </rPr>
      <t xml:space="preserve">
ENGL 108 Foundations Writing for English as an Additional Languages Students</t>
    </r>
  </si>
  <si>
    <t>23221033A</t>
  </si>
  <si>
    <r>
      <rPr>
        <sz val="9"/>
        <rFont val="宋体"/>
        <charset val="134"/>
      </rPr>
      <t>初级英语写作</t>
    </r>
    <r>
      <rPr>
        <sz val="9"/>
        <rFont val="Times New Roman"/>
        <family val="1"/>
      </rPr>
      <t xml:space="preserve">
ENGL106  Foundations Writing for English as an Additional Language Students</t>
    </r>
  </si>
  <si>
    <r>
      <rPr>
        <sz val="10"/>
        <rFont val="宋体"/>
        <charset val="134"/>
      </rPr>
      <t>高等数学</t>
    </r>
    <r>
      <rPr>
        <sz val="10"/>
        <rFont val="Times New Roman"/>
        <family val="1"/>
      </rPr>
      <t xml:space="preserve"> I 
Mathematics Analysis I </t>
    </r>
  </si>
  <si>
    <r>
      <rPr>
        <sz val="10"/>
        <rFont val="宋体"/>
        <charset val="134"/>
      </rPr>
      <t>高等数学</t>
    </r>
    <r>
      <rPr>
        <sz val="10"/>
        <rFont val="Times New Roman"/>
        <family val="1"/>
      </rPr>
      <t xml:space="preserve"> II 
Mathematics Analysis II</t>
    </r>
  </si>
  <si>
    <r>
      <rPr>
        <sz val="9"/>
        <color theme="1"/>
        <rFont val="宋体"/>
        <charset val="134"/>
      </rPr>
      <t xml:space="preserve">高等代数
</t>
    </r>
    <r>
      <rPr>
        <sz val="9"/>
        <color theme="1"/>
        <rFont val="Times New Roman"/>
        <family val="1"/>
      </rPr>
      <t>Advanced Algebra</t>
    </r>
  </si>
  <si>
    <r>
      <rPr>
        <sz val="9"/>
        <color theme="1"/>
        <rFont val="宋体"/>
        <charset val="134"/>
      </rPr>
      <t xml:space="preserve">军事理论
</t>
    </r>
    <r>
      <rPr>
        <sz val="9"/>
        <color theme="1"/>
        <rFont val="Times New Roman"/>
        <family val="1"/>
      </rPr>
      <t>Military Theory</t>
    </r>
  </si>
  <si>
    <r>
      <rPr>
        <sz val="9"/>
        <color theme="1"/>
        <rFont val="宋体"/>
        <charset val="134"/>
      </rPr>
      <t xml:space="preserve">经济学原理
</t>
    </r>
    <r>
      <rPr>
        <sz val="9"/>
        <color theme="1"/>
        <rFont val="Times New Roman"/>
        <family val="1"/>
      </rPr>
      <t xml:space="preserve">Principle of Economics </t>
    </r>
  </si>
  <si>
    <t>120973B</t>
  </si>
  <si>
    <r>
      <rPr>
        <sz val="9"/>
        <rFont val="Times New Roman"/>
        <family val="1"/>
      </rPr>
      <t xml:space="preserve">Phython </t>
    </r>
    <r>
      <rPr>
        <sz val="9"/>
        <rFont val="宋体"/>
        <charset val="134"/>
      </rPr>
      <t xml:space="preserve">数据分析
</t>
    </r>
    <r>
      <rPr>
        <sz val="9"/>
        <rFont val="Times New Roman"/>
        <family val="1"/>
      </rPr>
      <t>Phython for Data Analysis</t>
    </r>
  </si>
  <si>
    <t>23221043A</t>
  </si>
  <si>
    <r>
      <rPr>
        <sz val="9"/>
        <rFont val="宋体"/>
        <charset val="134"/>
      </rPr>
      <t>数据科学的线性代数</t>
    </r>
    <r>
      <rPr>
        <sz val="9"/>
        <rFont val="Times New Roman"/>
        <family val="1"/>
      </rPr>
      <t xml:space="preserve">
Linear Algebra for Data Science</t>
    </r>
  </si>
  <si>
    <t>23221053A</t>
  </si>
  <si>
    <r>
      <rPr>
        <sz val="9"/>
        <rFont val="宋体"/>
        <charset val="134"/>
      </rPr>
      <t>商务统计方法导论</t>
    </r>
    <r>
      <rPr>
        <sz val="9"/>
        <rFont val="Times New Roman"/>
        <family val="1"/>
      </rPr>
      <t xml:space="preserve">
Introduction to Statistical Methods in Business and Economics-363</t>
    </r>
  </si>
  <si>
    <t>23221063A</t>
  </si>
  <si>
    <r>
      <rPr>
        <sz val="9"/>
        <rFont val="宋体"/>
        <charset val="134"/>
      </rPr>
      <t>金融数学</t>
    </r>
    <r>
      <rPr>
        <sz val="9"/>
        <rFont val="Times New Roman"/>
        <family val="1"/>
      </rPr>
      <t xml:space="preserve">
Mathematics of Finance-462</t>
    </r>
  </si>
  <si>
    <t>23221073A</t>
  </si>
  <si>
    <r>
      <rPr>
        <sz val="9"/>
        <rFont val="宋体"/>
        <charset val="134"/>
      </rPr>
      <t>概率论</t>
    </r>
    <r>
      <rPr>
        <sz val="9"/>
        <rFont val="Times New Roman"/>
        <family val="1"/>
      </rPr>
      <t xml:space="preserve">
Theory of Probability-E</t>
    </r>
  </si>
  <si>
    <t>23221083A</t>
  </si>
  <si>
    <r>
      <rPr>
        <sz val="9"/>
        <rFont val="宋体"/>
        <charset val="134"/>
      </rPr>
      <t>统计计算</t>
    </r>
    <r>
      <rPr>
        <sz val="9"/>
        <rFont val="Times New Roman"/>
        <family val="1"/>
      </rPr>
      <t xml:space="preserve">
Statistical Computing-375</t>
    </r>
  </si>
  <si>
    <t>23221093A</t>
  </si>
  <si>
    <r>
      <rPr>
        <sz val="9"/>
        <rFont val="宋体"/>
        <charset val="134"/>
      </rPr>
      <t>抽样技术</t>
    </r>
    <r>
      <rPr>
        <sz val="9"/>
        <rFont val="Times New Roman"/>
        <family val="1"/>
      </rPr>
      <t xml:space="preserve">
Sampling-N</t>
    </r>
  </si>
  <si>
    <t>23221103A</t>
  </si>
  <si>
    <r>
      <rPr>
        <sz val="9"/>
        <color rgb="FF000000"/>
        <rFont val="宋体"/>
        <charset val="134"/>
      </rPr>
      <t>数据管理</t>
    </r>
    <r>
      <rPr>
        <sz val="9"/>
        <color rgb="FF000000"/>
        <rFont val="Times New Roman"/>
        <family val="1"/>
      </rPr>
      <t xml:space="preserve">
Data Management-N</t>
    </r>
  </si>
  <si>
    <r>
      <rPr>
        <sz val="9"/>
        <color theme="1"/>
        <rFont val="宋体"/>
        <charset val="134"/>
      </rPr>
      <t xml:space="preserve">程序设计基础（C语言）
</t>
    </r>
    <r>
      <rPr>
        <sz val="9"/>
        <color theme="1"/>
        <rFont val="Times New Roman"/>
        <family val="1"/>
      </rPr>
      <t>Fundamentals of Program Design (C)</t>
    </r>
  </si>
  <si>
    <t>23221113A</t>
  </si>
  <si>
    <r>
      <rPr>
        <sz val="9"/>
        <color theme="1"/>
        <rFont val="宋体"/>
        <charset val="134"/>
      </rPr>
      <t>统计理论</t>
    </r>
    <r>
      <rPr>
        <sz val="9"/>
        <color theme="1"/>
        <rFont val="Times New Roman"/>
        <family val="1"/>
      </rPr>
      <t xml:space="preserve">
Theory of Statistics-466</t>
    </r>
  </si>
  <si>
    <t>23221123A</t>
  </si>
  <si>
    <r>
      <rPr>
        <sz val="9"/>
        <color rgb="FF000000"/>
        <rFont val="宋体"/>
        <charset val="134"/>
      </rPr>
      <t>多元统计</t>
    </r>
    <r>
      <rPr>
        <sz val="9"/>
        <color rgb="FF000000"/>
        <rFont val="Times New Roman"/>
        <family val="1"/>
      </rPr>
      <t xml:space="preserve">
Multivariate Statistics-N</t>
    </r>
  </si>
  <si>
    <t>23221133A</t>
  </si>
  <si>
    <r>
      <rPr>
        <sz val="9"/>
        <rFont val="宋体"/>
        <charset val="134"/>
      </rPr>
      <t>数据可视化</t>
    </r>
    <r>
      <rPr>
        <sz val="9"/>
        <rFont val="Times New Roman"/>
        <family val="1"/>
      </rPr>
      <t xml:space="preserve">
Data Visualization-N</t>
    </r>
  </si>
  <si>
    <t>23221143A</t>
  </si>
  <si>
    <r>
      <rPr>
        <sz val="9"/>
        <color rgb="FF000000"/>
        <rFont val="宋体"/>
        <charset val="134"/>
      </rPr>
      <t>统计咨询</t>
    </r>
    <r>
      <rPr>
        <sz val="9"/>
        <color rgb="FF000000"/>
        <rFont val="Times New Roman"/>
        <family val="1"/>
      </rPr>
      <t xml:space="preserve">
Statistical Consulting</t>
    </r>
  </si>
  <si>
    <t>23221153A</t>
  </si>
  <si>
    <r>
      <rPr>
        <sz val="9"/>
        <color rgb="FF000000"/>
        <rFont val="宋体"/>
        <charset val="134"/>
      </rPr>
      <t>线性回归</t>
    </r>
    <r>
      <rPr>
        <sz val="9"/>
        <color rgb="FF000000"/>
        <rFont val="Times New Roman"/>
        <family val="1"/>
      </rPr>
      <t xml:space="preserve">
Linear Regression-467</t>
    </r>
  </si>
  <si>
    <r>
      <rPr>
        <sz val="9"/>
        <color rgb="FF000000"/>
        <rFont val="宋体"/>
        <charset val="134"/>
      </rPr>
      <t>随机过程</t>
    </r>
    <r>
      <rPr>
        <sz val="11"/>
        <color rgb="FF000000"/>
        <rFont val="宋体"/>
        <charset val="134"/>
      </rPr>
      <t xml:space="preserve">
</t>
    </r>
    <r>
      <rPr>
        <sz val="9"/>
        <color rgb="FF000000"/>
        <rFont val="Times New Roman"/>
        <family val="1"/>
      </rPr>
      <t>Stochastic Process</t>
    </r>
  </si>
  <si>
    <t>23221163A</t>
  </si>
  <si>
    <r>
      <rPr>
        <sz val="9"/>
        <rFont val="宋体"/>
        <charset val="134"/>
      </rPr>
      <t>非参数统计</t>
    </r>
    <r>
      <rPr>
        <sz val="9"/>
        <rFont val="Times New Roman"/>
        <family val="1"/>
      </rPr>
      <t xml:space="preserve">
Nonparametric Statistics-N</t>
    </r>
  </si>
  <si>
    <t>23221173A</t>
  </si>
  <si>
    <r>
      <rPr>
        <sz val="9"/>
        <color rgb="FF000000"/>
        <rFont val="宋体"/>
        <charset val="134"/>
      </rPr>
      <t>机器学习</t>
    </r>
    <r>
      <rPr>
        <sz val="9"/>
        <color rgb="FF000000"/>
        <rFont val="Times New Roman"/>
        <family val="1"/>
      </rPr>
      <t xml:space="preserve">
Machine Learning-498A</t>
    </r>
  </si>
  <si>
    <t>23221183A</t>
  </si>
  <si>
    <r>
      <rPr>
        <sz val="9"/>
        <rFont val="宋体"/>
        <charset val="134"/>
      </rPr>
      <t>时间序列</t>
    </r>
    <r>
      <rPr>
        <sz val="9"/>
        <rFont val="Times New Roman"/>
        <family val="1"/>
      </rPr>
      <t xml:space="preserve">
Time Series-N</t>
    </r>
  </si>
  <si>
    <t>23221193A</t>
  </si>
  <si>
    <r>
      <rPr>
        <sz val="9"/>
        <rFont val="宋体"/>
        <charset val="134"/>
      </rPr>
      <t>贝叶斯统计</t>
    </r>
    <r>
      <rPr>
        <sz val="9"/>
        <rFont val="Times New Roman"/>
        <family val="1"/>
      </rPr>
      <t xml:space="preserve">
Bayesian Statistics-N</t>
    </r>
  </si>
  <si>
    <t>23221203A</t>
  </si>
  <si>
    <r>
      <rPr>
        <sz val="9"/>
        <rFont val="宋体"/>
        <charset val="134"/>
      </rPr>
      <t>自然语言处理</t>
    </r>
    <r>
      <rPr>
        <sz val="9"/>
        <rFont val="Times New Roman"/>
        <family val="1"/>
      </rPr>
      <t xml:space="preserve">
Natural Language Processing-N</t>
    </r>
  </si>
  <si>
    <t>23221213A</t>
  </si>
  <si>
    <r>
      <rPr>
        <sz val="9"/>
        <rFont val="宋体"/>
        <charset val="134"/>
      </rPr>
      <t>数据科学顶点</t>
    </r>
    <r>
      <rPr>
        <sz val="9"/>
        <rFont val="Times New Roman"/>
        <family val="1"/>
      </rPr>
      <t xml:space="preserve">
Capstone Project-N</t>
    </r>
  </si>
  <si>
    <r>
      <rPr>
        <sz val="9"/>
        <color theme="1"/>
        <rFont val="宋体"/>
        <charset val="134"/>
      </rPr>
      <t>统计预测与决策</t>
    </r>
    <r>
      <rPr>
        <sz val="9"/>
        <color theme="1"/>
        <rFont val="Times New Roman"/>
        <family val="1"/>
      </rPr>
      <t>(</t>
    </r>
    <r>
      <rPr>
        <sz val="9"/>
        <color theme="1"/>
        <rFont val="宋体"/>
        <charset val="134"/>
      </rPr>
      <t>双语</t>
    </r>
    <r>
      <rPr>
        <sz val="9"/>
        <color theme="1"/>
        <rFont val="Times New Roman"/>
        <family val="1"/>
      </rPr>
      <t>)    Statistical Prediction Theory and Method (Bilingual)</t>
    </r>
  </si>
  <si>
    <t>1221023A</t>
  </si>
  <si>
    <r>
      <rPr>
        <sz val="9"/>
        <rFont val="宋体"/>
        <charset val="134"/>
      </rPr>
      <t>数据采集与存储</t>
    </r>
    <r>
      <rPr>
        <sz val="10"/>
        <rFont val="仿宋"/>
        <charset val="134"/>
      </rPr>
      <t xml:space="preserve">
</t>
    </r>
    <r>
      <rPr>
        <sz val="9"/>
        <rFont val="Times New Roman"/>
        <family val="1"/>
      </rPr>
      <t>Data Acquisition and Storage</t>
    </r>
  </si>
  <si>
    <r>
      <rPr>
        <sz val="9"/>
        <rFont val="宋体"/>
        <charset val="134"/>
      </rPr>
      <t xml:space="preserve">面向对象程序设计 
</t>
    </r>
    <r>
      <rPr>
        <sz val="9"/>
        <rFont val="Times New Roman"/>
        <family val="1"/>
      </rPr>
      <t xml:space="preserve">Object-Oriented Program Design </t>
    </r>
  </si>
  <si>
    <r>
      <rPr>
        <sz val="9"/>
        <rFont val="宋体"/>
        <charset val="134"/>
      </rPr>
      <t>数据科学算法</t>
    </r>
    <r>
      <rPr>
        <sz val="10"/>
        <rFont val="仿宋"/>
        <charset val="134"/>
      </rPr>
      <t xml:space="preserve">
</t>
    </r>
    <r>
      <rPr>
        <sz val="9"/>
        <rFont val="Times New Roman"/>
        <family val="1"/>
      </rPr>
      <t>Algorithm in Data Science</t>
    </r>
  </si>
  <si>
    <t>1221051B</t>
  </si>
  <si>
    <r>
      <rPr>
        <sz val="9"/>
        <color theme="1"/>
        <rFont val="宋体"/>
        <charset val="134"/>
      </rPr>
      <t>数据库原理与应用</t>
    </r>
    <r>
      <rPr>
        <sz val="9"/>
        <color theme="1"/>
        <rFont val="Times New Roman"/>
        <family val="1"/>
      </rPr>
      <t xml:space="preserve">             
Database Principle and Application</t>
    </r>
  </si>
  <si>
    <r>
      <t xml:space="preserve"> </t>
    </r>
    <r>
      <rPr>
        <b/>
        <sz val="11"/>
        <color theme="1"/>
        <rFont val="宋体"/>
        <charset val="134"/>
      </rPr>
      <t>统计学（</t>
    </r>
    <r>
      <rPr>
        <b/>
        <sz val="11"/>
        <color theme="1"/>
        <rFont val="Times New Roman"/>
        <family val="1"/>
      </rPr>
      <t>CUEB-UA</t>
    </r>
    <r>
      <rPr>
        <b/>
        <sz val="11"/>
        <color theme="1"/>
        <rFont val="宋体"/>
        <charset val="134"/>
      </rPr>
      <t>数据科学）专业本科学分制指导性教学计划表（</t>
    </r>
    <r>
      <rPr>
        <b/>
        <sz val="11"/>
        <color theme="1"/>
        <rFont val="Times New Roman"/>
        <family val="1"/>
      </rPr>
      <t>2024</t>
    </r>
    <r>
      <rPr>
        <b/>
        <sz val="11"/>
        <color theme="1"/>
        <rFont val="宋体"/>
        <charset val="134"/>
      </rPr>
      <t>）</t>
    </r>
  </si>
  <si>
    <r>
      <rPr>
        <b/>
        <sz val="9"/>
        <color theme="1"/>
        <rFont val="宋体"/>
        <charset val="134"/>
      </rPr>
      <t>课程</t>
    </r>
    <r>
      <rPr>
        <b/>
        <sz val="9"/>
        <color theme="1"/>
        <rFont val="Times New Roman"/>
        <family val="1"/>
      </rPr>
      <t xml:space="preserve">   </t>
    </r>
    <r>
      <rPr>
        <b/>
        <sz val="9"/>
        <color theme="1"/>
        <rFont val="宋体"/>
        <charset val="134"/>
      </rPr>
      <t>类型</t>
    </r>
  </si>
  <si>
    <r>
      <rPr>
        <b/>
        <sz val="9"/>
        <color theme="1"/>
        <rFont val="宋体"/>
        <charset val="134"/>
      </rPr>
      <t>课程名称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（中英文）</t>
    </r>
  </si>
  <si>
    <r>
      <rPr>
        <b/>
        <sz val="9"/>
        <color theme="1"/>
        <rFont val="宋体"/>
        <charset val="134"/>
      </rPr>
      <t>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分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数</t>
    </r>
  </si>
  <si>
    <r>
      <rPr>
        <b/>
        <sz val="9"/>
        <color theme="1"/>
        <rFont val="宋体"/>
        <charset val="134"/>
      </rPr>
      <t>总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学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时</t>
    </r>
  </si>
  <si>
    <r>
      <rPr>
        <sz val="9"/>
        <color theme="1"/>
        <rFont val="宋体"/>
        <charset val="134"/>
      </rPr>
      <t>通识教育</t>
    </r>
  </si>
  <si>
    <r>
      <rPr>
        <sz val="9"/>
        <color theme="1"/>
        <rFont val="宋体"/>
        <charset val="134"/>
      </rPr>
      <t>通识教育必修课</t>
    </r>
  </si>
  <si>
    <r>
      <rPr>
        <sz val="9"/>
        <color theme="1"/>
        <rFont val="宋体"/>
        <charset val="134"/>
      </rPr>
      <t>毛泽东思想和中国特色社会主义理论体系概论</t>
    </r>
    <r>
      <rPr>
        <sz val="9"/>
        <color theme="1"/>
        <rFont val="Times New Roman"/>
        <family val="1"/>
      </rPr>
      <t xml:space="preserve">      Introduction to Mao Zedong Thought and Socialism Theoretical System with Chinese Characteristic</t>
    </r>
  </si>
  <si>
    <r>
      <rPr>
        <sz val="9"/>
        <color theme="1"/>
        <rFont val="宋体"/>
        <charset val="134"/>
      </rPr>
      <t>习近平新时代中国特色社会主义思想概论</t>
    </r>
    <r>
      <rPr>
        <sz val="9"/>
        <color theme="1"/>
        <rFont val="Times New Roman"/>
        <family val="1"/>
      </rPr>
      <t xml:space="preserve">
Xi Jinping Thought on Socialism with Chinese Characteristics for a New Era</t>
    </r>
  </si>
  <si>
    <r>
      <rPr>
        <sz val="9"/>
        <color theme="1"/>
        <rFont val="宋体"/>
        <charset val="134"/>
      </rPr>
      <t>学生处</t>
    </r>
  </si>
  <si>
    <r>
      <rPr>
        <sz val="9"/>
        <color theme="1"/>
        <rFont val="宋体"/>
        <charset val="134"/>
      </rPr>
      <t>形势与政策</t>
    </r>
    <r>
      <rPr>
        <sz val="9"/>
        <color theme="1"/>
        <rFont val="Times New Roman"/>
        <family val="1"/>
      </rPr>
      <t xml:space="preserve">
Situation and Policy</t>
    </r>
  </si>
  <si>
    <r>
      <t>1-8</t>
    </r>
    <r>
      <rPr>
        <sz val="9"/>
        <color theme="1"/>
        <rFont val="宋体"/>
        <charset val="134"/>
      </rPr>
      <t>学期均安排课程</t>
    </r>
  </si>
  <si>
    <r>
      <rPr>
        <sz val="9"/>
        <color theme="1"/>
        <rFont val="宋体"/>
        <charset val="134"/>
      </rPr>
      <t>外国语</t>
    </r>
    <r>
      <rPr>
        <sz val="9"/>
        <color theme="1"/>
        <rFont val="Times New Roman"/>
        <family val="1"/>
      </rPr>
      <t xml:space="preserve">
</t>
    </r>
    <r>
      <rPr>
        <sz val="9"/>
        <color theme="1"/>
        <rFont val="宋体"/>
        <charset val="134"/>
      </rPr>
      <t>学院</t>
    </r>
  </si>
  <si>
    <r>
      <rPr>
        <sz val="9"/>
        <rFont val="宋体"/>
        <charset val="134"/>
      </rPr>
      <t>英语语言能力培训</t>
    </r>
    <r>
      <rPr>
        <sz val="9"/>
        <rFont val="Times New Roman"/>
        <family val="1"/>
      </rPr>
      <t xml:space="preserve">  </t>
    </r>
    <r>
      <rPr>
        <sz val="10"/>
        <rFont val="Times New Roman"/>
        <family val="1"/>
      </rPr>
      <t xml:space="preserve">           English Language Proficiency Training </t>
    </r>
  </si>
  <si>
    <r>
      <rPr>
        <sz val="9"/>
        <color theme="1"/>
        <rFont val="宋体"/>
        <charset val="134"/>
      </rPr>
      <t>数据科学学院</t>
    </r>
  </si>
  <si>
    <r>
      <rPr>
        <sz val="9"/>
        <rFont val="宋体"/>
        <charset val="134"/>
      </rPr>
      <t>中级英语写作</t>
    </r>
    <r>
      <rPr>
        <sz val="9"/>
        <rFont val="Times New Roman"/>
        <family val="1"/>
      </rPr>
      <t xml:space="preserve">
ENGL 107 Foundations Writing for English as an Additional Language Students</t>
    </r>
  </si>
  <si>
    <r>
      <rPr>
        <sz val="9"/>
        <rFont val="宋体"/>
        <charset val="134"/>
      </rPr>
      <t>高级英语写作</t>
    </r>
    <r>
      <rPr>
        <sz val="9"/>
        <rFont val="Times New Roman"/>
        <family val="1"/>
      </rPr>
      <t xml:space="preserve">
ENGL 108 Foundations Writing for English as an Additional Language Students</t>
    </r>
  </si>
  <si>
    <r>
      <rPr>
        <sz val="9"/>
        <color theme="1"/>
        <rFont val="宋体"/>
        <charset val="134"/>
      </rPr>
      <t>应用写作</t>
    </r>
    <r>
      <rPr>
        <sz val="9"/>
        <color theme="1"/>
        <rFont val="Times New Roman"/>
        <family val="1"/>
      </rPr>
      <t xml:space="preserve">
Practical Writing</t>
    </r>
  </si>
  <si>
    <t>2324044A</t>
  </si>
  <si>
    <r>
      <rPr>
        <sz val="9"/>
        <rFont val="宋体"/>
        <charset val="134"/>
      </rPr>
      <t>高等数学</t>
    </r>
    <r>
      <rPr>
        <sz val="9"/>
        <rFont val="Times New Roman"/>
        <family val="1"/>
      </rPr>
      <t xml:space="preserve"> I </t>
    </r>
    <r>
      <rPr>
        <sz val="9"/>
        <rFont val="宋体"/>
        <charset val="134"/>
      </rPr>
      <t>（中外合作）</t>
    </r>
    <r>
      <rPr>
        <sz val="10"/>
        <rFont val="Times New Roman"/>
        <family val="1"/>
      </rPr>
      <t xml:space="preserve">
Mathematics Analysis I </t>
    </r>
  </si>
  <si>
    <r>
      <rPr>
        <sz val="9"/>
        <rFont val="宋体"/>
        <charset val="134"/>
      </rPr>
      <t>高等数学</t>
    </r>
    <r>
      <rPr>
        <sz val="9"/>
        <rFont val="Times New Roman"/>
        <family val="1"/>
      </rPr>
      <t xml:space="preserve"> II </t>
    </r>
    <r>
      <rPr>
        <sz val="10"/>
        <rFont val="Times New Roman"/>
        <family val="1"/>
      </rPr>
      <t xml:space="preserve">
Mathematics Analysis II</t>
    </r>
  </si>
  <si>
    <r>
      <rPr>
        <sz val="9"/>
        <color theme="1"/>
        <rFont val="宋体"/>
        <charset val="134"/>
      </rPr>
      <t>军事理论</t>
    </r>
    <r>
      <rPr>
        <sz val="9"/>
        <color theme="1"/>
        <rFont val="Times New Roman"/>
        <family val="1"/>
      </rPr>
      <t xml:space="preserve">
Military Theory</t>
    </r>
  </si>
  <si>
    <t>2423012B</t>
  </si>
  <si>
    <r>
      <rPr>
        <sz val="9"/>
        <color theme="1"/>
        <rFont val="宋体"/>
        <charset val="134"/>
      </rPr>
      <t>人工智能导论</t>
    </r>
  </si>
  <si>
    <r>
      <rPr>
        <sz val="9"/>
        <color theme="1"/>
        <rFont val="宋体"/>
        <charset val="134"/>
      </rPr>
      <t>管工学院</t>
    </r>
  </si>
  <si>
    <r>
      <rPr>
        <sz val="9"/>
        <color theme="1"/>
        <rFont val="宋体"/>
        <charset val="134"/>
      </rPr>
      <t>通识教育选修课</t>
    </r>
  </si>
  <si>
    <r>
      <rPr>
        <sz val="9"/>
        <color theme="1"/>
        <rFont val="宋体"/>
        <charset val="134"/>
      </rPr>
      <t>审美体验与艺术鉴赏</t>
    </r>
  </si>
  <si>
    <r>
      <rPr>
        <sz val="9"/>
        <color theme="1"/>
        <rFont val="宋体"/>
        <charset val="134"/>
      </rPr>
      <t>见学校公布通选课名单，</t>
    </r>
    <r>
      <rPr>
        <sz val="9"/>
        <color theme="1"/>
        <rFont val="Times New Roman"/>
        <family val="1"/>
      </rPr>
      <t>2-7</t>
    </r>
    <r>
      <rPr>
        <sz val="9"/>
        <color theme="1"/>
        <rFont val="宋体"/>
        <charset val="134"/>
      </rPr>
      <t>学期修课</t>
    </r>
  </si>
  <si>
    <r>
      <t>1.</t>
    </r>
    <r>
      <rPr>
        <sz val="9"/>
        <color theme="1"/>
        <rFont val="宋体"/>
        <charset val="134"/>
      </rPr>
      <t>本部分课程包含网络课程与非网络课程；</t>
    </r>
    <r>
      <rPr>
        <sz val="9"/>
        <color theme="1"/>
        <rFont val="Times New Roman"/>
        <family val="1"/>
      </rPr>
      <t xml:space="preserve">
2.</t>
    </r>
    <r>
      <rPr>
        <sz val="9"/>
        <color theme="1"/>
        <rFont val="宋体"/>
        <charset val="134"/>
      </rPr>
      <t>与本专业教学计划所列课程相似的课程不得选修；</t>
    </r>
    <r>
      <rPr>
        <sz val="9"/>
        <color theme="1"/>
        <rFont val="Times New Roman"/>
        <family val="1"/>
      </rPr>
      <t xml:space="preserve">
3.</t>
    </r>
    <r>
      <rPr>
        <sz val="9"/>
        <color theme="1"/>
        <rFont val="宋体"/>
        <charset val="134"/>
      </rPr>
      <t>本部分课程不少于</t>
    </r>
    <r>
      <rPr>
        <sz val="9"/>
        <color theme="1"/>
        <rFont val="Times New Roman"/>
        <family val="1"/>
      </rPr>
      <t>6</t>
    </r>
    <r>
      <rPr>
        <sz val="9"/>
        <color theme="1"/>
        <rFont val="宋体"/>
        <charset val="134"/>
      </rPr>
      <t>学分。其中必须包括：</t>
    </r>
    <r>
      <rPr>
        <sz val="9"/>
        <color theme="1"/>
        <rFont val="Times New Roman"/>
        <family val="1"/>
      </rPr>
      <t xml:space="preserve">
</t>
    </r>
    <r>
      <rPr>
        <sz val="9"/>
        <color theme="1"/>
        <rFont val="宋体"/>
        <charset val="134"/>
      </rPr>
      <t>创新创业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charset val="134"/>
      </rPr>
      <t>个学分；</t>
    </r>
    <r>
      <rPr>
        <sz val="9"/>
        <color theme="1"/>
        <rFont val="Times New Roman"/>
        <family val="1"/>
      </rPr>
      <t xml:space="preserve">
</t>
    </r>
    <r>
      <rPr>
        <sz val="9"/>
        <color theme="1"/>
        <rFont val="宋体"/>
        <charset val="134"/>
      </rPr>
      <t>审美艺术</t>
    </r>
    <r>
      <rPr>
        <sz val="9"/>
        <color theme="1"/>
        <rFont val="Times New Roman"/>
        <family val="1"/>
      </rPr>
      <t>2</t>
    </r>
    <r>
      <rPr>
        <sz val="9"/>
        <color theme="1"/>
        <rFont val="宋体"/>
        <charset val="134"/>
      </rPr>
      <t>个学分；</t>
    </r>
    <r>
      <rPr>
        <sz val="9"/>
        <color theme="1"/>
        <rFont val="Times New Roman"/>
        <family val="1"/>
      </rPr>
      <t xml:space="preserve">
“</t>
    </r>
    <r>
      <rPr>
        <sz val="9"/>
        <color theme="1"/>
        <rFont val="宋体"/>
        <charset val="134"/>
      </rPr>
      <t>四史</t>
    </r>
    <r>
      <rPr>
        <sz val="9"/>
        <color theme="1"/>
        <rFont val="Times New Roman"/>
        <family val="1"/>
      </rPr>
      <t>”</t>
    </r>
    <r>
      <rPr>
        <sz val="9"/>
        <color theme="1"/>
        <rFont val="宋体"/>
        <charset val="134"/>
      </rPr>
      <t>类课程至少修读</t>
    </r>
    <r>
      <rPr>
        <sz val="9"/>
        <color theme="1"/>
        <rFont val="Times New Roman"/>
        <family val="1"/>
      </rPr>
      <t>1</t>
    </r>
    <r>
      <rPr>
        <sz val="9"/>
        <color theme="1"/>
        <rFont val="宋体"/>
        <charset val="134"/>
      </rPr>
      <t>门。</t>
    </r>
    <r>
      <rPr>
        <sz val="9"/>
        <color theme="1"/>
        <rFont val="Times New Roman"/>
        <family val="1"/>
      </rPr>
      <t xml:space="preserve">
</t>
    </r>
  </si>
  <si>
    <r>
      <rPr>
        <sz val="9"/>
        <color theme="1"/>
        <rFont val="宋体"/>
        <charset val="134"/>
      </rPr>
      <t>创新创业与职业发展</t>
    </r>
  </si>
  <si>
    <r>
      <rPr>
        <sz val="9"/>
        <color theme="1"/>
        <rFont val="宋体"/>
        <charset val="134"/>
      </rPr>
      <t>自然认知与科技文明</t>
    </r>
  </si>
  <si>
    <r>
      <rPr>
        <sz val="9"/>
        <color theme="1"/>
        <rFont val="宋体"/>
        <charset val="134"/>
      </rPr>
      <t>语言与跨文化交流</t>
    </r>
  </si>
  <si>
    <r>
      <rPr>
        <sz val="9"/>
        <color theme="1"/>
        <rFont val="宋体"/>
        <charset val="134"/>
      </rPr>
      <t>国学历史与哲学伦理</t>
    </r>
  </si>
  <si>
    <r>
      <rPr>
        <sz val="9"/>
        <color theme="1"/>
        <rFont val="宋体"/>
        <charset val="134"/>
      </rPr>
      <t>法律基础与公民修养</t>
    </r>
  </si>
  <si>
    <r>
      <rPr>
        <sz val="9"/>
        <color theme="1"/>
        <rFont val="宋体"/>
        <charset val="134"/>
      </rPr>
      <t>专业教育</t>
    </r>
  </si>
  <si>
    <r>
      <rPr>
        <sz val="9"/>
        <color theme="1"/>
        <rFont val="宋体"/>
        <charset val="134"/>
      </rPr>
      <t>学科基础课（必修）</t>
    </r>
  </si>
  <si>
    <t>2323012B</t>
  </si>
  <si>
    <r>
      <rPr>
        <sz val="9"/>
        <color theme="1"/>
        <rFont val="宋体"/>
        <charset val="134"/>
      </rPr>
      <t>经济学原理（中外合作）</t>
    </r>
    <r>
      <rPr>
        <sz val="9"/>
        <color theme="1"/>
        <rFont val="Times New Roman"/>
        <family val="1"/>
      </rPr>
      <t xml:space="preserve">
Principle of Economics </t>
    </r>
  </si>
  <si>
    <t>120973A</t>
  </si>
  <si>
    <r>
      <t xml:space="preserve">Python </t>
    </r>
    <r>
      <rPr>
        <sz val="9"/>
        <rFont val="宋体"/>
        <charset val="134"/>
      </rPr>
      <t>数据分析</t>
    </r>
    <r>
      <rPr>
        <sz val="9"/>
        <rFont val="Times New Roman"/>
        <family val="1"/>
      </rPr>
      <t xml:space="preserve">
Python for Data Analysis</t>
    </r>
  </si>
  <si>
    <t>23221233A</t>
  </si>
  <si>
    <r>
      <rPr>
        <sz val="9"/>
        <rFont val="宋体"/>
        <charset val="134"/>
      </rPr>
      <t>统计方法导论</t>
    </r>
    <r>
      <rPr>
        <sz val="9"/>
        <rFont val="Times New Roman"/>
        <family val="1"/>
      </rPr>
      <t xml:space="preserve">
Introduction to Statistical Methods-363</t>
    </r>
  </si>
  <si>
    <r>
      <rPr>
        <sz val="9"/>
        <rFont val="宋体"/>
        <charset val="134"/>
      </rPr>
      <t>金融数学</t>
    </r>
    <r>
      <rPr>
        <sz val="9"/>
        <rFont val="Times New Roman"/>
        <family val="1"/>
      </rPr>
      <t xml:space="preserve">
Financial Math462</t>
    </r>
  </si>
  <si>
    <r>
      <rPr>
        <sz val="9"/>
        <rFont val="宋体"/>
        <charset val="134"/>
      </rPr>
      <t>抽样技术</t>
    </r>
    <r>
      <rPr>
        <sz val="9"/>
        <rFont val="Times New Roman"/>
        <family val="1"/>
      </rPr>
      <t xml:space="preserve">
Sampling Theory-N</t>
    </r>
  </si>
  <si>
    <r>
      <rPr>
        <sz val="9"/>
        <color theme="1"/>
        <rFont val="宋体"/>
        <charset val="134"/>
      </rPr>
      <t>程序设计基础</t>
    </r>
    <r>
      <rPr>
        <sz val="9"/>
        <color theme="1"/>
        <rFont val="Times New Roman"/>
        <family val="1"/>
      </rPr>
      <t xml:space="preserve">
Fundamentals of Program Design (C)</t>
    </r>
  </si>
  <si>
    <r>
      <rPr>
        <sz val="9"/>
        <color theme="1"/>
        <rFont val="宋体"/>
        <charset val="134"/>
      </rPr>
      <t>常微分方程</t>
    </r>
    <r>
      <rPr>
        <sz val="9"/>
        <color theme="1"/>
        <rFont val="Times New Roman"/>
        <family val="1"/>
      </rPr>
      <t xml:space="preserve">             
Ordinary Differential Equation</t>
    </r>
  </si>
  <si>
    <r>
      <rPr>
        <sz val="9"/>
        <color theme="1"/>
        <rFont val="宋体"/>
        <charset val="134"/>
      </rPr>
      <t>专业核心课（必修）</t>
    </r>
  </si>
  <si>
    <r>
      <rPr>
        <sz val="9"/>
        <color rgb="FF000000"/>
        <rFont val="宋体"/>
        <charset val="134"/>
      </rPr>
      <t>多元统计</t>
    </r>
    <r>
      <rPr>
        <sz val="9"/>
        <color rgb="FF000000"/>
        <rFont val="Times New Roman"/>
        <family val="1"/>
      </rPr>
      <t xml:space="preserve">
Introduction to Multivariate Statistics-N</t>
    </r>
  </si>
  <si>
    <r>
      <rPr>
        <sz val="9"/>
        <color rgb="FF000000"/>
        <rFont val="宋体"/>
        <charset val="134"/>
      </rPr>
      <t>线性回归</t>
    </r>
    <r>
      <rPr>
        <sz val="9"/>
        <color rgb="FF000000"/>
        <rFont val="Times New Roman"/>
        <family val="1"/>
      </rPr>
      <t xml:space="preserve">
Introduction to Applied Linear Regression and Generalized  Linear Models-467</t>
    </r>
  </si>
  <si>
    <t>23221243A</t>
  </si>
  <si>
    <r>
      <rPr>
        <sz val="9"/>
        <color rgb="FF000000"/>
        <rFont val="宋体"/>
        <charset val="134"/>
      </rPr>
      <t>随机过程</t>
    </r>
    <r>
      <rPr>
        <sz val="11"/>
        <color rgb="FF000000"/>
        <rFont val="Times New Roman"/>
        <family val="1"/>
      </rPr>
      <t xml:space="preserve">
</t>
    </r>
    <r>
      <rPr>
        <sz val="9"/>
        <color rgb="FF000000"/>
        <rFont val="Times New Roman"/>
        <family val="1"/>
      </rPr>
      <t>Applied</t>
    </r>
    <r>
      <rPr>
        <sz val="11"/>
        <color rgb="FF000000"/>
        <rFont val="Times New Roman"/>
        <family val="1"/>
      </rPr>
      <t xml:space="preserve"> </t>
    </r>
    <r>
      <rPr>
        <sz val="9"/>
        <color rgb="FF000000"/>
        <rFont val="Times New Roman"/>
        <family val="1"/>
      </rPr>
      <t>Stochastic Processes</t>
    </r>
  </si>
  <si>
    <r>
      <rPr>
        <sz val="9"/>
        <rFont val="宋体"/>
        <charset val="134"/>
      </rPr>
      <t>非参数统计</t>
    </r>
    <r>
      <rPr>
        <sz val="9"/>
        <rFont val="Times New Roman"/>
        <family val="1"/>
      </rPr>
      <t xml:space="preserve">
Introduction to Nonparametric Statistics-N</t>
    </r>
  </si>
  <si>
    <r>
      <rPr>
        <sz val="9"/>
        <rFont val="宋体"/>
        <charset val="134"/>
      </rPr>
      <t>时间序列</t>
    </r>
    <r>
      <rPr>
        <sz val="9"/>
        <rFont val="Times New Roman"/>
        <family val="1"/>
      </rPr>
      <t xml:space="preserve">
Introduction to Time Series-N</t>
    </r>
  </si>
  <si>
    <r>
      <rPr>
        <b/>
        <sz val="9"/>
        <color theme="1"/>
        <rFont val="宋体"/>
        <charset val="134"/>
      </rPr>
      <t>专业课程合计</t>
    </r>
  </si>
  <si>
    <r>
      <rPr>
        <sz val="9"/>
        <color theme="1"/>
        <rFont val="宋体"/>
        <charset val="134"/>
      </rPr>
      <t>个性教育</t>
    </r>
  </si>
  <si>
    <r>
      <rPr>
        <sz val="9"/>
        <color theme="1"/>
        <rFont val="宋体"/>
        <charset val="134"/>
      </rPr>
      <t>专业提升课（选修）</t>
    </r>
  </si>
  <si>
    <r>
      <rPr>
        <sz val="9"/>
        <color theme="1"/>
        <rFont val="宋体"/>
        <charset val="134"/>
      </rPr>
      <t>超高维数据分析</t>
    </r>
    <r>
      <rPr>
        <sz val="9"/>
        <color theme="1"/>
        <rFont val="Times New Roman"/>
        <family val="1"/>
      </rPr>
      <t xml:space="preserve">         Ultra-High Dimensional Data Analysis</t>
    </r>
  </si>
  <si>
    <r>
      <rPr>
        <sz val="9"/>
        <rFont val="宋体"/>
        <charset val="134"/>
      </rPr>
      <t>面向对象程序设计</t>
    </r>
    <r>
      <rPr>
        <sz val="9"/>
        <rFont val="Times New Roman"/>
        <family val="1"/>
      </rPr>
      <t xml:space="preserve"> 
Object-Oriented Program Design </t>
    </r>
  </si>
  <si>
    <r>
      <rPr>
        <sz val="9"/>
        <rFont val="宋体"/>
        <charset val="134"/>
      </rPr>
      <t>管工学院</t>
    </r>
  </si>
  <si>
    <r>
      <rPr>
        <b/>
        <sz val="9"/>
        <color theme="1"/>
        <rFont val="宋体"/>
        <charset val="134"/>
      </rPr>
      <t>专业提升课至少选够</t>
    </r>
    <r>
      <rPr>
        <b/>
        <sz val="9"/>
        <color theme="1"/>
        <rFont val="Times New Roman"/>
        <family val="1"/>
      </rPr>
      <t>17</t>
    </r>
    <r>
      <rPr>
        <b/>
        <sz val="9"/>
        <color theme="1"/>
        <rFont val="宋体"/>
        <charset val="134"/>
      </rPr>
      <t>学分，</t>
    </r>
    <r>
      <rPr>
        <b/>
        <sz val="9"/>
        <color theme="1"/>
        <rFont val="Times New Roman"/>
        <family val="1"/>
      </rPr>
      <t>272</t>
    </r>
    <r>
      <rPr>
        <b/>
        <sz val="9"/>
        <color theme="1"/>
        <rFont val="宋体"/>
        <charset val="134"/>
      </rPr>
      <t>学时</t>
    </r>
  </si>
  <si>
    <r>
      <rPr>
        <sz val="9"/>
        <color theme="1"/>
        <rFont val="宋体"/>
        <charset val="134"/>
      </rPr>
      <t>专业拓展课（选修）</t>
    </r>
  </si>
  <si>
    <t>080043A</t>
  </si>
  <si>
    <r>
      <rPr>
        <sz val="9"/>
        <rFont val="宋体"/>
        <charset val="134"/>
      </rPr>
      <t>普通化学及实验</t>
    </r>
    <r>
      <rPr>
        <sz val="9"/>
        <rFont val="Times New Roman"/>
        <family val="1"/>
      </rPr>
      <t xml:space="preserve">
General Chemistry and
Experiment</t>
    </r>
  </si>
  <si>
    <t>080023A</t>
  </si>
  <si>
    <r>
      <rPr>
        <sz val="9"/>
        <color theme="1"/>
        <rFont val="宋体"/>
        <charset val="134"/>
      </rPr>
      <t>普通物理学及实验</t>
    </r>
    <r>
      <rPr>
        <sz val="9"/>
        <color theme="1"/>
        <rFont val="Times New Roman"/>
        <family val="1"/>
      </rPr>
      <t xml:space="preserve"> I
General Physics and Experiment I</t>
    </r>
  </si>
  <si>
    <r>
      <rPr>
        <sz val="9"/>
        <color theme="1"/>
        <rFont val="宋体"/>
        <charset val="134"/>
      </rPr>
      <t>可在专业拓展库中选择，与本专业教学计划所列课程相似的课程不得选修。</t>
    </r>
  </si>
  <si>
    <r>
      <rPr>
        <b/>
        <sz val="9"/>
        <color theme="1"/>
        <rFont val="宋体"/>
        <charset val="134"/>
      </rPr>
      <t>个性教育至少选够</t>
    </r>
    <r>
      <rPr>
        <b/>
        <sz val="9"/>
        <color theme="1"/>
        <rFont val="Times New Roman"/>
        <family val="1"/>
      </rPr>
      <t>21</t>
    </r>
    <r>
      <rPr>
        <b/>
        <sz val="9"/>
        <color theme="1"/>
        <rFont val="宋体"/>
        <charset val="134"/>
      </rPr>
      <t>学分，</t>
    </r>
    <r>
      <rPr>
        <b/>
        <sz val="9"/>
        <color theme="1"/>
        <rFont val="Times New Roman"/>
        <family val="1"/>
      </rPr>
      <t>336</t>
    </r>
    <r>
      <rPr>
        <b/>
        <sz val="9"/>
        <color theme="1"/>
        <rFont val="宋体"/>
        <charset val="134"/>
      </rPr>
      <t>学时</t>
    </r>
  </si>
  <si>
    <r>
      <rPr>
        <b/>
        <sz val="16"/>
        <color theme="1"/>
        <rFont val="宋体"/>
        <charset val="134"/>
      </rPr>
      <t>总计</t>
    </r>
  </si>
  <si>
    <t xml:space="preserve"> 统计学（CUEB-UA数据科学）专业本科学分制指导性教学计划表（2023）</t>
  </si>
  <si>
    <r>
      <rPr>
        <sz val="9"/>
        <color theme="1"/>
        <rFont val="宋体"/>
        <charset val="134"/>
      </rPr>
      <t xml:space="preserve">习近平新时代中国特色社会主义思想概论
</t>
    </r>
    <r>
      <rPr>
        <sz val="9"/>
        <color theme="1"/>
        <rFont val="Times New Roman"/>
        <family val="1"/>
      </rPr>
      <t>Xi Jinping Thought on Socialism with Chinese Characteristics for a New Era</t>
    </r>
  </si>
  <si>
    <r>
      <rPr>
        <sz val="9"/>
        <rFont val="宋体"/>
        <charset val="134"/>
      </rPr>
      <t>中级英语写作</t>
    </r>
    <r>
      <rPr>
        <sz val="9"/>
        <rFont val="Times New Roman"/>
        <family val="1"/>
      </rPr>
      <t xml:space="preserve">
ENGL 107</t>
    </r>
    <r>
      <rPr>
        <sz val="9"/>
        <rFont val="宋体"/>
        <charset val="134"/>
      </rPr>
      <t xml:space="preserve"> </t>
    </r>
    <r>
      <rPr>
        <sz val="9"/>
        <rFont val="Times New Roman"/>
        <family val="1"/>
      </rPr>
      <t>Foundations Writing for English as an Additional Language Students</t>
    </r>
  </si>
  <si>
    <r>
      <rPr>
        <sz val="9"/>
        <rFont val="宋体"/>
        <charset val="134"/>
      </rPr>
      <t>高等数学</t>
    </r>
    <r>
      <rPr>
        <sz val="9"/>
        <rFont val="Times New Roman"/>
        <family val="1"/>
      </rPr>
      <t xml:space="preserve"> I </t>
    </r>
    <r>
      <rPr>
        <sz val="10"/>
        <rFont val="Times New Roman"/>
        <family val="1"/>
      </rPr>
      <t xml:space="preserve">
Mathematics Analysis I </t>
    </r>
  </si>
  <si>
    <t xml:space="preserve">1.本部分课程包含网络课程与非网络课程；
2.与本专业教学计划所列课程相似的课程不得选修；
3.“四史”类课程至少修读1门。
</t>
  </si>
  <si>
    <t>23221223A</t>
  </si>
  <si>
    <r>
      <rPr>
        <sz val="9"/>
        <color rgb="FF000000"/>
        <rFont val="宋体"/>
        <charset val="134"/>
      </rPr>
      <t>随机过程</t>
    </r>
    <r>
      <rPr>
        <sz val="11"/>
        <color rgb="FF000000"/>
        <rFont val="宋体"/>
        <charset val="134"/>
      </rPr>
      <t xml:space="preserve">
</t>
    </r>
    <r>
      <rPr>
        <sz val="9"/>
        <color rgb="FF000000"/>
        <rFont val="Times New Roman"/>
        <family val="1"/>
      </rPr>
      <t>Applied</t>
    </r>
    <r>
      <rPr>
        <sz val="11"/>
        <color rgb="FF000000"/>
        <rFont val="宋体"/>
        <charset val="134"/>
      </rPr>
      <t xml:space="preserve"> </t>
    </r>
    <r>
      <rPr>
        <sz val="9"/>
        <color rgb="FF000000"/>
        <rFont val="Times New Roman"/>
        <family val="1"/>
      </rPr>
      <t>Stochastic Processes</t>
    </r>
  </si>
  <si>
    <r>
      <rPr>
        <sz val="9"/>
        <rFont val="宋体"/>
        <charset val="134"/>
      </rPr>
      <t xml:space="preserve">普通化学及实验
</t>
    </r>
    <r>
      <rPr>
        <sz val="9"/>
        <rFont val="Times New Roman"/>
        <family val="1"/>
      </rPr>
      <t>General Chemistry and
Experiment</t>
    </r>
  </si>
  <si>
    <r>
      <rPr>
        <sz val="9"/>
        <color theme="1"/>
        <rFont val="宋体"/>
        <charset val="134"/>
      </rPr>
      <t xml:space="preserve">普通物理学及实验 I
</t>
    </r>
    <r>
      <rPr>
        <sz val="9"/>
        <color theme="1"/>
        <rFont val="Times New Roman"/>
        <family val="1"/>
      </rPr>
      <t>General Physics and Experiment I</t>
    </r>
  </si>
  <si>
    <t>可在专业拓展库中选择，与本专业教学计划所列课程相似的课程不得选修，须修满6学分物理化学类课程。</t>
  </si>
  <si>
    <t>≥2</t>
    <phoneticPr fontId="39" type="noConversion"/>
  </si>
  <si>
    <r>
      <t>“</t>
    </r>
    <r>
      <rPr>
        <sz val="9"/>
        <color theme="1"/>
        <rFont val="宋体"/>
        <family val="1"/>
        <charset val="134"/>
      </rPr>
      <t>四史类</t>
    </r>
    <phoneticPr fontId="39" type="noConversion"/>
  </si>
  <si>
    <r>
      <rPr>
        <sz val="9"/>
        <color theme="1"/>
        <rFont val="等线"/>
        <family val="3"/>
        <charset val="134"/>
      </rPr>
      <t>≥</t>
    </r>
    <r>
      <rPr>
        <sz val="9.9"/>
        <color theme="1"/>
        <rFont val="Times New Roman"/>
        <family val="1"/>
      </rPr>
      <t>1</t>
    </r>
    <phoneticPr fontId="3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</si>
</sst>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4" x14ac:knownFonts="1">
    <font>
      <sz val="12"/>
      <color theme="1"/>
      <name val="等线"/>
      <charset val="134"/>
      <scheme val="minor"/>
    </font>
    <font>
      <b/>
      <sz val="11"/>
      <color indexed="8"/>
      <name val="宋体"/>
      <charset val="134"/>
    </font>
    <font>
      <sz val="12"/>
      <name val="等线"/>
      <charset val="134"/>
      <scheme val="minor"/>
    </font>
    <font>
      <b/>
      <sz val="11"/>
      <color theme="1"/>
      <name val="宋体"/>
      <charset val="134"/>
    </font>
    <font>
      <sz val="11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theme="1"/>
      <name val="Times New Roman"/>
      <family val="1"/>
    </font>
    <font>
      <b/>
      <sz val="9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sz val="9"/>
      <name val="Times New Roman"/>
      <family val="1"/>
    </font>
    <font>
      <sz val="10"/>
      <name val="Times New Roman"/>
      <family val="1"/>
    </font>
    <font>
      <sz val="9"/>
      <name val="宋体"/>
      <charset val="134"/>
    </font>
    <font>
      <sz val="9"/>
      <color rgb="FF000000"/>
      <name val="宋体"/>
      <charset val="134"/>
    </font>
    <font>
      <sz val="8"/>
      <color theme="1"/>
      <name val="Times New Roman"/>
      <family val="1"/>
    </font>
    <font>
      <b/>
      <sz val="16"/>
      <color theme="1"/>
      <name val="宋体"/>
      <charset val="134"/>
    </font>
    <font>
      <b/>
      <sz val="9"/>
      <name val="宋体"/>
      <charset val="134"/>
    </font>
    <font>
      <b/>
      <sz val="11"/>
      <color indexed="8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1"/>
      <color theme="1"/>
      <name val="Times New Roman"/>
      <family val="1"/>
    </font>
    <font>
      <sz val="9"/>
      <color rgb="FF000000"/>
      <name val="Times New Roman"/>
      <family val="1"/>
    </font>
    <font>
      <b/>
      <sz val="16"/>
      <color theme="1"/>
      <name val="Times New Roman"/>
      <family val="1"/>
    </font>
    <font>
      <sz val="10"/>
      <color rgb="FFFF0000"/>
      <name val="Times New Roman"/>
      <family val="1"/>
    </font>
    <font>
      <sz val="9"/>
      <color indexed="8"/>
      <name val="Times New Roman"/>
      <family val="1"/>
    </font>
    <font>
      <sz val="9"/>
      <color rgb="FFFF0000"/>
      <name val="Times New Roman"/>
      <family val="1"/>
    </font>
    <font>
      <sz val="9"/>
      <color theme="1"/>
      <name val="微软雅黑"/>
      <charset val="134"/>
    </font>
    <font>
      <sz val="9"/>
      <color rgb="FFFF0000"/>
      <name val="宋体"/>
      <charset val="134"/>
    </font>
    <font>
      <sz val="11"/>
      <color indexed="8"/>
      <name val="Times New Roman"/>
      <family val="1"/>
    </font>
    <font>
      <sz val="10"/>
      <color theme="1"/>
      <name val="Times New Roman"/>
      <family val="1"/>
    </font>
    <font>
      <sz val="11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indexed="8"/>
      <name val="Times New Roman"/>
      <family val="1"/>
    </font>
    <font>
      <sz val="11"/>
      <color indexed="8"/>
      <name val="宋体"/>
      <charset val="134"/>
    </font>
    <font>
      <sz val="10"/>
      <name val="仿宋"/>
      <charset val="134"/>
    </font>
    <font>
      <sz val="10"/>
      <name val="宋体"/>
      <charset val="134"/>
    </font>
    <font>
      <sz val="11"/>
      <color rgb="FF000000"/>
      <name val="宋体"/>
      <charset val="134"/>
    </font>
    <font>
      <sz val="10"/>
      <name val="华文仿宋"/>
      <charset val="134"/>
    </font>
    <font>
      <sz val="10"/>
      <color rgb="FF000000"/>
      <name val="宋体"/>
      <charset val="134"/>
    </font>
    <font>
      <sz val="9"/>
      <name val="等线"/>
      <family val="3"/>
      <charset val="134"/>
      <scheme val="minor"/>
    </font>
    <font>
      <sz val="9"/>
      <color theme="1"/>
      <name val="等线"/>
      <family val="3"/>
      <charset val="134"/>
    </font>
    <font>
      <sz val="9.9"/>
      <color theme="1"/>
      <name val="Times New Roman"/>
      <family val="1"/>
    </font>
    <font>
      <sz val="9"/>
      <color theme="1"/>
      <name val="宋体"/>
      <family val="1"/>
      <charset val="134"/>
    </font>
    <font>
      <sz val="9"/>
      <color theme="1"/>
      <name val="Times New Roman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33" fillId="0" borderId="0">
      <alignment vertical="center" wrapText="1"/>
    </xf>
  </cellStyleXfs>
  <cellXfs count="14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ill="1">
      <alignment vertical="center"/>
    </xf>
    <xf numFmtId="0" fontId="0" fillId="0" borderId="0" xfId="0" applyFont="1" applyFill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left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0" fillId="0" borderId="2" xfId="0" applyFill="1" applyBorder="1">
      <alignment vertical="center"/>
    </xf>
    <xf numFmtId="0" fontId="8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vertical="center" textRotation="255" wrapText="1"/>
    </xf>
    <xf numFmtId="0" fontId="1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10" fillId="0" borderId="2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0" fillId="0" borderId="2" xfId="0" applyBorder="1">
      <alignment vertical="center"/>
    </xf>
    <xf numFmtId="0" fontId="0" fillId="0" borderId="2" xfId="0" applyFont="1" applyFill="1" applyBorder="1">
      <alignment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8" fillId="0" borderId="0" xfId="0" applyFont="1" applyFill="1">
      <alignment vertical="center"/>
    </xf>
    <xf numFmtId="0" fontId="18" fillId="0" borderId="0" xfId="0" applyFont="1" applyFill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18" fillId="0" borderId="0" xfId="0" applyFont="1" applyAlignment="1">
      <alignment horizontal="left" vertical="center"/>
    </xf>
    <xf numFmtId="0" fontId="18" fillId="0" borderId="2" xfId="0" applyFont="1" applyBorder="1">
      <alignment vertical="center"/>
    </xf>
    <xf numFmtId="0" fontId="18" fillId="0" borderId="2" xfId="0" applyFont="1" applyFill="1" applyBorder="1">
      <alignment vertical="center"/>
    </xf>
    <xf numFmtId="0" fontId="21" fillId="0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vertical="center" textRotation="255" wrapText="1"/>
    </xf>
    <xf numFmtId="0" fontId="9" fillId="0" borderId="2" xfId="1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18" fillId="0" borderId="9" xfId="0" applyFont="1" applyBorder="1">
      <alignment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18" fillId="0" borderId="2" xfId="0" applyFont="1" applyFill="1" applyBorder="1">
      <alignment vertical="center"/>
    </xf>
    <xf numFmtId="0" fontId="9" fillId="0" borderId="8" xfId="0" applyFont="1" applyBorder="1" applyAlignment="1">
      <alignment horizontal="center" vertical="center"/>
    </xf>
    <xf numFmtId="0" fontId="10" fillId="3" borderId="2" xfId="0" applyFont="1" applyFill="1" applyBorder="1" applyAlignment="1">
      <alignment horizontal="left" vertical="center" wrapText="1"/>
    </xf>
    <xf numFmtId="0" fontId="0" fillId="3" borderId="0" xfId="0" applyFill="1">
      <alignment vertical="center"/>
    </xf>
    <xf numFmtId="0" fontId="9" fillId="3" borderId="2" xfId="0" applyFont="1" applyFill="1" applyBorder="1" applyAlignment="1">
      <alignment horizontal="center" vertical="center" wrapText="1"/>
    </xf>
    <xf numFmtId="0" fontId="0" fillId="3" borderId="2" xfId="0" applyFill="1" applyBorder="1">
      <alignment vertical="center"/>
    </xf>
    <xf numFmtId="0" fontId="8" fillId="0" borderId="2" xfId="0" applyFont="1" applyFill="1" applyBorder="1" applyAlignment="1">
      <alignment vertical="center" wrapText="1"/>
    </xf>
    <xf numFmtId="0" fontId="23" fillId="0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center" vertical="center"/>
    </xf>
    <xf numFmtId="0" fontId="24" fillId="3" borderId="2" xfId="0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21" fillId="3" borderId="2" xfId="0" applyFont="1" applyFill="1" applyBorder="1" applyAlignment="1">
      <alignment horizontal="left" vertical="center" wrapText="1"/>
    </xf>
    <xf numFmtId="0" fontId="14" fillId="3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9" fillId="4" borderId="2" xfId="0" applyNumberFormat="1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vertical="center" wrapText="1"/>
    </xf>
    <xf numFmtId="0" fontId="26" fillId="0" borderId="2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left" vertical="center" wrapText="1"/>
    </xf>
    <xf numFmtId="0" fontId="28" fillId="3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29" fillId="3" borderId="2" xfId="0" applyFont="1" applyFill="1" applyBorder="1" applyAlignment="1">
      <alignment horizontal="left" vertical="center" wrapText="1"/>
    </xf>
    <xf numFmtId="0" fontId="30" fillId="3" borderId="2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left" vertical="center" wrapText="1"/>
    </xf>
    <xf numFmtId="0" fontId="31" fillId="3" borderId="2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0" fillId="0" borderId="2" xfId="0" applyFont="1" applyBorder="1">
      <alignment vertical="center"/>
    </xf>
    <xf numFmtId="0" fontId="5" fillId="2" borderId="2" xfId="0" applyFont="1" applyFill="1" applyBorder="1" applyAlignment="1">
      <alignment horizontal="center" vertical="center"/>
    </xf>
    <xf numFmtId="0" fontId="32" fillId="3" borderId="2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9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textRotation="255" wrapText="1"/>
    </xf>
    <xf numFmtId="0" fontId="8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textRotation="255" wrapText="1"/>
    </xf>
    <xf numFmtId="0" fontId="9" fillId="0" borderId="3" xfId="0" applyFont="1" applyBorder="1" applyAlignment="1">
      <alignment horizontal="center" vertical="center" textRotation="255" wrapText="1"/>
    </xf>
    <xf numFmtId="0" fontId="9" fillId="0" borderId="4" xfId="0" applyFont="1" applyBorder="1" applyAlignment="1">
      <alignment horizontal="center" vertical="center" textRotation="255" wrapText="1"/>
    </xf>
    <xf numFmtId="0" fontId="9" fillId="0" borderId="5" xfId="0" applyFont="1" applyBorder="1" applyAlignment="1">
      <alignment horizontal="center" vertical="center" textRotation="255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textRotation="255" wrapText="1"/>
    </xf>
    <xf numFmtId="0" fontId="8" fillId="0" borderId="4" xfId="0" applyFont="1" applyBorder="1" applyAlignment="1">
      <alignment horizontal="center" vertical="center" textRotation="255" wrapText="1"/>
    </xf>
    <xf numFmtId="0" fontId="8" fillId="0" borderId="5" xfId="0" applyFont="1" applyBorder="1" applyAlignment="1">
      <alignment horizontal="center" vertical="center" textRotation="255" wrapText="1"/>
    </xf>
    <xf numFmtId="0" fontId="40" fillId="0" borderId="2" xfId="0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26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77"/>
  <sheetViews>
    <sheetView topLeftCell="A70" zoomScale="160" zoomScaleNormal="160" workbookViewId="0">
      <selection activeCell="E81" sqref="E81"/>
    </sheetView>
  </sheetViews>
  <sheetFormatPr defaultColWidth="11" defaultRowHeight="15.5" x14ac:dyDescent="0.35"/>
  <cols>
    <col min="1" max="2" width="2.69140625" customWidth="1"/>
    <col min="3" max="3" width="3.15234375" customWidth="1"/>
    <col min="4" max="4" width="7.69140625" customWidth="1"/>
    <col min="5" max="5" width="19" style="6" customWidth="1"/>
    <col min="6" max="13" width="3.15234375" customWidth="1"/>
    <col min="14" max="14" width="4" customWidth="1"/>
    <col min="15" max="16" width="5.15234375" customWidth="1"/>
    <col min="17" max="17" width="4.3046875" customWidth="1"/>
    <col min="18" max="18" width="6.84375" customWidth="1"/>
    <col min="19" max="19" width="4.4609375" customWidth="1"/>
  </cols>
  <sheetData>
    <row r="1" spans="1:19" x14ac:dyDescent="0.35">
      <c r="A1" s="103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</row>
    <row r="2" spans="1:19" s="1" customFormat="1" ht="21" customHeight="1" x14ac:dyDescent="0.35">
      <c r="A2" s="114" t="s">
        <v>1</v>
      </c>
      <c r="B2" s="115"/>
      <c r="C2" s="115" t="s">
        <v>2</v>
      </c>
      <c r="D2" s="115" t="s">
        <v>3</v>
      </c>
      <c r="E2" s="115" t="s">
        <v>4</v>
      </c>
      <c r="F2" s="105" t="s">
        <v>5</v>
      </c>
      <c r="G2" s="105"/>
      <c r="H2" s="105"/>
      <c r="I2" s="105"/>
      <c r="J2" s="105"/>
      <c r="K2" s="105"/>
      <c r="L2" s="105"/>
      <c r="M2" s="105"/>
      <c r="N2" s="115" t="s">
        <v>6</v>
      </c>
      <c r="O2" s="115" t="s">
        <v>7</v>
      </c>
      <c r="P2" s="105" t="s">
        <v>8</v>
      </c>
      <c r="Q2" s="105"/>
      <c r="R2" s="115" t="s">
        <v>9</v>
      </c>
      <c r="S2" s="115" t="s">
        <v>10</v>
      </c>
    </row>
    <row r="3" spans="1:19" s="1" customFormat="1" ht="21" customHeight="1" x14ac:dyDescent="0.35">
      <c r="A3" s="115"/>
      <c r="B3" s="115"/>
      <c r="C3" s="105"/>
      <c r="D3" s="105"/>
      <c r="E3" s="105"/>
      <c r="F3" s="8">
        <v>1</v>
      </c>
      <c r="G3" s="8">
        <v>2</v>
      </c>
      <c r="H3" s="8">
        <v>3</v>
      </c>
      <c r="I3" s="8">
        <v>4</v>
      </c>
      <c r="J3" s="8">
        <v>5</v>
      </c>
      <c r="K3" s="8">
        <v>6</v>
      </c>
      <c r="L3" s="8">
        <v>7</v>
      </c>
      <c r="M3" s="8">
        <v>8</v>
      </c>
      <c r="N3" s="105"/>
      <c r="O3" s="105"/>
      <c r="P3" s="7" t="s">
        <v>11</v>
      </c>
      <c r="Q3" s="7" t="s">
        <v>12</v>
      </c>
      <c r="R3" s="105"/>
      <c r="S3" s="105"/>
    </row>
    <row r="4" spans="1:19" ht="75.75" customHeight="1" x14ac:dyDescent="0.35">
      <c r="A4" s="120" t="s">
        <v>13</v>
      </c>
      <c r="B4" s="120" t="s">
        <v>14</v>
      </c>
      <c r="C4" s="9">
        <v>1</v>
      </c>
      <c r="D4" s="9" t="s">
        <v>15</v>
      </c>
      <c r="E4" s="11" t="s">
        <v>16</v>
      </c>
      <c r="F4" s="12">
        <v>4</v>
      </c>
      <c r="G4" s="12"/>
      <c r="H4" s="12"/>
      <c r="I4" s="12"/>
      <c r="J4" s="12"/>
      <c r="K4" s="12"/>
      <c r="L4" s="12"/>
      <c r="M4" s="12"/>
      <c r="N4" s="12">
        <v>4</v>
      </c>
      <c r="O4" s="12">
        <v>64</v>
      </c>
      <c r="P4" s="12">
        <v>64</v>
      </c>
      <c r="Q4" s="12"/>
      <c r="R4" s="12" t="s">
        <v>17</v>
      </c>
      <c r="S4" s="12" t="s">
        <v>18</v>
      </c>
    </row>
    <row r="5" spans="1:19" ht="32.25" customHeight="1" x14ac:dyDescent="0.35">
      <c r="A5" s="120"/>
      <c r="B5" s="120"/>
      <c r="C5" s="9">
        <v>2</v>
      </c>
      <c r="D5" s="9" t="s">
        <v>19</v>
      </c>
      <c r="E5" s="11" t="s">
        <v>20</v>
      </c>
      <c r="F5" s="13">
        <v>2</v>
      </c>
      <c r="G5" s="12"/>
      <c r="H5" s="12"/>
      <c r="I5" s="12"/>
      <c r="J5" s="12"/>
      <c r="K5" s="12"/>
      <c r="L5" s="12"/>
      <c r="M5" s="12"/>
      <c r="N5" s="13">
        <v>2</v>
      </c>
      <c r="O5" s="13">
        <v>32</v>
      </c>
      <c r="P5" s="12">
        <v>32</v>
      </c>
      <c r="Q5" s="12"/>
      <c r="R5" s="12" t="s">
        <v>21</v>
      </c>
      <c r="S5" s="12" t="s">
        <v>22</v>
      </c>
    </row>
    <row r="6" spans="1:19" ht="42" customHeight="1" x14ac:dyDescent="0.35">
      <c r="A6" s="120"/>
      <c r="B6" s="120"/>
      <c r="C6" s="9">
        <v>3</v>
      </c>
      <c r="D6" s="9" t="s">
        <v>23</v>
      </c>
      <c r="E6" s="11" t="s">
        <v>24</v>
      </c>
      <c r="F6" s="12"/>
      <c r="G6" s="12">
        <v>2</v>
      </c>
      <c r="H6" s="12"/>
      <c r="I6" s="12"/>
      <c r="J6" s="12"/>
      <c r="K6" s="12"/>
      <c r="L6" s="12"/>
      <c r="M6" s="12"/>
      <c r="N6" s="12">
        <v>2</v>
      </c>
      <c r="O6" s="12">
        <v>32</v>
      </c>
      <c r="P6" s="12">
        <v>32</v>
      </c>
      <c r="Q6" s="12"/>
      <c r="R6" s="12" t="s">
        <v>17</v>
      </c>
      <c r="S6" s="12" t="s">
        <v>22</v>
      </c>
    </row>
    <row r="7" spans="1:19" ht="35" x14ac:dyDescent="0.35">
      <c r="A7" s="120"/>
      <c r="B7" s="120"/>
      <c r="C7" s="9">
        <v>4</v>
      </c>
      <c r="D7" s="9" t="s">
        <v>25</v>
      </c>
      <c r="E7" s="11" t="s">
        <v>26</v>
      </c>
      <c r="F7" s="12"/>
      <c r="G7" s="12">
        <v>1</v>
      </c>
      <c r="H7" s="12"/>
      <c r="I7" s="12"/>
      <c r="J7" s="12"/>
      <c r="K7" s="12"/>
      <c r="L7" s="12"/>
      <c r="M7" s="12"/>
      <c r="N7" s="12">
        <v>1</v>
      </c>
      <c r="O7" s="12">
        <v>16</v>
      </c>
      <c r="P7" s="12">
        <v>16</v>
      </c>
      <c r="Q7" s="12"/>
      <c r="R7" s="87" t="s">
        <v>27</v>
      </c>
      <c r="S7" s="12" t="s">
        <v>22</v>
      </c>
    </row>
    <row r="8" spans="1:19" ht="35" x14ac:dyDescent="0.35">
      <c r="A8" s="120"/>
      <c r="B8" s="120"/>
      <c r="C8" s="9">
        <v>5</v>
      </c>
      <c r="D8" s="9" t="s">
        <v>28</v>
      </c>
      <c r="E8" s="11" t="s">
        <v>29</v>
      </c>
      <c r="F8" s="12"/>
      <c r="G8" s="13"/>
      <c r="H8" s="12">
        <v>2</v>
      </c>
      <c r="I8" s="12"/>
      <c r="J8" s="12"/>
      <c r="K8" s="12"/>
      <c r="L8" s="12"/>
      <c r="M8" s="12"/>
      <c r="N8" s="12">
        <v>2</v>
      </c>
      <c r="O8" s="12">
        <v>32</v>
      </c>
      <c r="P8" s="12">
        <v>32</v>
      </c>
      <c r="Q8" s="12"/>
      <c r="R8" s="12" t="s">
        <v>17</v>
      </c>
      <c r="S8" s="12" t="s">
        <v>22</v>
      </c>
    </row>
    <row r="9" spans="1:19" ht="35" x14ac:dyDescent="0.35">
      <c r="A9" s="120"/>
      <c r="B9" s="120"/>
      <c r="C9" s="9">
        <v>6</v>
      </c>
      <c r="D9" s="9" t="s">
        <v>30</v>
      </c>
      <c r="E9" s="11" t="s">
        <v>31</v>
      </c>
      <c r="F9" s="12"/>
      <c r="G9" s="12"/>
      <c r="H9" s="12"/>
      <c r="I9" s="12">
        <v>2</v>
      </c>
      <c r="J9" s="12"/>
      <c r="K9" s="12"/>
      <c r="L9" s="12"/>
      <c r="M9" s="12"/>
      <c r="N9" s="12">
        <v>2</v>
      </c>
      <c r="O9" s="12">
        <v>32</v>
      </c>
      <c r="P9" s="12">
        <v>32</v>
      </c>
      <c r="Q9" s="12"/>
      <c r="R9" s="12" t="s">
        <v>17</v>
      </c>
      <c r="S9" s="12" t="s">
        <v>18</v>
      </c>
    </row>
    <row r="10" spans="1:19" ht="24" x14ac:dyDescent="0.35">
      <c r="A10" s="120"/>
      <c r="B10" s="120"/>
      <c r="C10" s="9">
        <v>7</v>
      </c>
      <c r="D10" s="9" t="s">
        <v>32</v>
      </c>
      <c r="E10" s="14" t="s">
        <v>33</v>
      </c>
      <c r="F10" s="106" t="s">
        <v>34</v>
      </c>
      <c r="G10" s="106"/>
      <c r="H10" s="106"/>
      <c r="I10" s="106"/>
      <c r="J10" s="106"/>
      <c r="K10" s="106"/>
      <c r="L10" s="106"/>
      <c r="M10" s="106"/>
      <c r="N10" s="15">
        <v>1</v>
      </c>
      <c r="O10" s="15">
        <v>64</v>
      </c>
      <c r="P10" s="15"/>
      <c r="Q10" s="15"/>
      <c r="R10" s="42" t="s">
        <v>21</v>
      </c>
      <c r="S10" s="42" t="s">
        <v>35</v>
      </c>
    </row>
    <row r="11" spans="1:19" ht="39.5" x14ac:dyDescent="0.35">
      <c r="A11" s="120"/>
      <c r="B11" s="120"/>
      <c r="C11" s="9">
        <v>8</v>
      </c>
      <c r="D11" s="10" t="s">
        <v>36</v>
      </c>
      <c r="E11" s="16" t="s">
        <v>37</v>
      </c>
      <c r="F11" s="12">
        <v>2</v>
      </c>
      <c r="G11" s="12"/>
      <c r="H11" s="12"/>
      <c r="I11" s="12"/>
      <c r="J11" s="12"/>
      <c r="K11" s="12"/>
      <c r="L11" s="12"/>
      <c r="M11" s="12"/>
      <c r="N11" s="12">
        <v>1</v>
      </c>
      <c r="O11" s="12">
        <v>32</v>
      </c>
      <c r="P11" s="12">
        <v>32</v>
      </c>
      <c r="Q11" s="12"/>
      <c r="R11" s="25" t="s">
        <v>38</v>
      </c>
      <c r="S11" s="12" t="s">
        <v>18</v>
      </c>
    </row>
    <row r="12" spans="1:19" ht="39.5" x14ac:dyDescent="0.35">
      <c r="A12" s="120"/>
      <c r="B12" s="120"/>
      <c r="C12" s="9">
        <v>9</v>
      </c>
      <c r="D12" s="10" t="s">
        <v>39</v>
      </c>
      <c r="E12" s="16" t="s">
        <v>40</v>
      </c>
      <c r="F12" s="12"/>
      <c r="G12" s="12">
        <v>2</v>
      </c>
      <c r="H12" s="12"/>
      <c r="I12" s="12"/>
      <c r="J12" s="12"/>
      <c r="K12" s="12"/>
      <c r="L12" s="12"/>
      <c r="M12" s="12"/>
      <c r="N12" s="12">
        <v>1</v>
      </c>
      <c r="O12" s="12">
        <v>32</v>
      </c>
      <c r="P12" s="12">
        <v>32</v>
      </c>
      <c r="Q12" s="12"/>
      <c r="R12" s="25" t="s">
        <v>38</v>
      </c>
      <c r="S12" s="12" t="s">
        <v>18</v>
      </c>
    </row>
    <row r="13" spans="1:19" ht="39" x14ac:dyDescent="0.35">
      <c r="A13" s="120"/>
      <c r="B13" s="120"/>
      <c r="C13" s="9">
        <v>10</v>
      </c>
      <c r="D13" s="17" t="s">
        <v>41</v>
      </c>
      <c r="E13" s="16" t="s">
        <v>42</v>
      </c>
      <c r="F13" s="12">
        <v>4</v>
      </c>
      <c r="G13" s="12"/>
      <c r="H13" s="12"/>
      <c r="I13" s="12"/>
      <c r="J13" s="12"/>
      <c r="K13" s="12"/>
      <c r="L13" s="12"/>
      <c r="M13" s="12"/>
      <c r="N13" s="12">
        <v>4</v>
      </c>
      <c r="O13" s="12">
        <v>64</v>
      </c>
      <c r="P13" s="12">
        <v>64</v>
      </c>
      <c r="Q13" s="12"/>
      <c r="R13" s="25"/>
      <c r="S13" s="12"/>
    </row>
    <row r="14" spans="1:19" ht="39" x14ac:dyDescent="0.35">
      <c r="A14" s="120"/>
      <c r="B14" s="120"/>
      <c r="C14" s="9">
        <v>11</v>
      </c>
      <c r="D14" s="9"/>
      <c r="E14" s="91" t="s">
        <v>43</v>
      </c>
      <c r="F14" s="72">
        <v>4</v>
      </c>
      <c r="G14" s="72"/>
      <c r="H14" s="72"/>
      <c r="I14" s="72"/>
      <c r="J14" s="72"/>
      <c r="K14" s="72"/>
      <c r="L14" s="72"/>
      <c r="M14" s="72"/>
      <c r="N14" s="72">
        <v>4</v>
      </c>
      <c r="O14" s="72">
        <v>64</v>
      </c>
      <c r="P14" s="72">
        <v>64</v>
      </c>
      <c r="Q14" s="72"/>
      <c r="R14" s="88" t="s">
        <v>44</v>
      </c>
      <c r="S14" s="88" t="s">
        <v>45</v>
      </c>
    </row>
    <row r="15" spans="1:19" ht="52" x14ac:dyDescent="0.35">
      <c r="A15" s="120"/>
      <c r="B15" s="120"/>
      <c r="C15" s="9">
        <v>12</v>
      </c>
      <c r="D15" s="9"/>
      <c r="E15" s="91" t="s">
        <v>46</v>
      </c>
      <c r="F15" s="72"/>
      <c r="G15" s="72">
        <v>3</v>
      </c>
      <c r="H15" s="72"/>
      <c r="I15" s="72"/>
      <c r="J15" s="72"/>
      <c r="K15" s="72"/>
      <c r="L15" s="72"/>
      <c r="M15" s="72"/>
      <c r="N15" s="72">
        <v>3</v>
      </c>
      <c r="O15" s="72">
        <v>48</v>
      </c>
      <c r="P15" s="72">
        <v>48</v>
      </c>
      <c r="Q15" s="72"/>
      <c r="R15" s="88" t="s">
        <v>44</v>
      </c>
      <c r="S15" s="88" t="s">
        <v>45</v>
      </c>
    </row>
    <row r="16" spans="1:19" ht="23.5" x14ac:dyDescent="0.35">
      <c r="A16" s="120"/>
      <c r="B16" s="120"/>
      <c r="C16" s="9">
        <v>13</v>
      </c>
      <c r="D16" s="9" t="s">
        <v>47</v>
      </c>
      <c r="E16" s="11" t="s">
        <v>48</v>
      </c>
      <c r="F16" s="12">
        <v>2</v>
      </c>
      <c r="G16" s="12"/>
      <c r="H16" s="12"/>
      <c r="I16" s="12"/>
      <c r="J16" s="12"/>
      <c r="K16" s="12"/>
      <c r="L16" s="12"/>
      <c r="M16" s="12"/>
      <c r="N16" s="12">
        <v>1</v>
      </c>
      <c r="O16" s="12">
        <v>32</v>
      </c>
      <c r="P16" s="12">
        <v>32</v>
      </c>
      <c r="Q16" s="12"/>
      <c r="R16" s="12" t="s">
        <v>49</v>
      </c>
      <c r="S16" s="12" t="s">
        <v>22</v>
      </c>
    </row>
    <row r="17" spans="1:19" ht="23.5" x14ac:dyDescent="0.35">
      <c r="A17" s="120"/>
      <c r="B17" s="120"/>
      <c r="C17" s="9">
        <v>14</v>
      </c>
      <c r="D17" s="9" t="s">
        <v>50</v>
      </c>
      <c r="E17" s="11" t="s">
        <v>51</v>
      </c>
      <c r="F17" s="12"/>
      <c r="G17" s="12">
        <v>2</v>
      </c>
      <c r="H17" s="12"/>
      <c r="I17" s="12"/>
      <c r="J17" s="12"/>
      <c r="K17" s="12"/>
      <c r="L17" s="12"/>
      <c r="M17" s="12"/>
      <c r="N17" s="12">
        <v>1</v>
      </c>
      <c r="O17" s="12">
        <v>32</v>
      </c>
      <c r="P17" s="12">
        <v>32</v>
      </c>
      <c r="Q17" s="12"/>
      <c r="R17" s="12" t="s">
        <v>49</v>
      </c>
      <c r="S17" s="12" t="s">
        <v>22</v>
      </c>
    </row>
    <row r="18" spans="1:19" ht="32.25" customHeight="1" x14ac:dyDescent="0.35">
      <c r="A18" s="120"/>
      <c r="B18" s="120"/>
      <c r="C18" s="9">
        <v>15</v>
      </c>
      <c r="D18" s="9" t="s">
        <v>52</v>
      </c>
      <c r="E18" s="11" t="s">
        <v>53</v>
      </c>
      <c r="F18" s="12"/>
      <c r="G18" s="12"/>
      <c r="H18" s="12">
        <v>2</v>
      </c>
      <c r="I18" s="12"/>
      <c r="J18" s="12"/>
      <c r="K18" s="12"/>
      <c r="L18" s="12"/>
      <c r="M18" s="12"/>
      <c r="N18" s="12">
        <v>1</v>
      </c>
      <c r="O18" s="12">
        <v>32</v>
      </c>
      <c r="P18" s="12">
        <v>32</v>
      </c>
      <c r="Q18" s="12"/>
      <c r="R18" s="12" t="s">
        <v>49</v>
      </c>
      <c r="S18" s="12" t="s">
        <v>22</v>
      </c>
    </row>
    <row r="19" spans="1:19" ht="32.25" customHeight="1" x14ac:dyDescent="0.35">
      <c r="A19" s="120"/>
      <c r="B19" s="120"/>
      <c r="C19" s="9">
        <v>16</v>
      </c>
      <c r="D19" s="9" t="s">
        <v>54</v>
      </c>
      <c r="E19" s="11" t="s">
        <v>55</v>
      </c>
      <c r="F19" s="12"/>
      <c r="G19" s="12"/>
      <c r="H19" s="12"/>
      <c r="I19" s="12">
        <v>2</v>
      </c>
      <c r="J19" s="12"/>
      <c r="K19" s="12"/>
      <c r="L19" s="12"/>
      <c r="M19" s="12"/>
      <c r="N19" s="12">
        <v>1</v>
      </c>
      <c r="O19" s="12">
        <v>32</v>
      </c>
      <c r="P19" s="12">
        <v>32</v>
      </c>
      <c r="Q19" s="12"/>
      <c r="R19" s="12" t="s">
        <v>49</v>
      </c>
      <c r="S19" s="12" t="s">
        <v>22</v>
      </c>
    </row>
    <row r="20" spans="1:19" ht="32.25" customHeight="1" x14ac:dyDescent="0.35">
      <c r="A20" s="120"/>
      <c r="B20" s="120"/>
      <c r="C20" s="9">
        <v>17</v>
      </c>
      <c r="D20" s="9" t="s">
        <v>56</v>
      </c>
      <c r="E20" s="11" t="s">
        <v>57</v>
      </c>
      <c r="F20" s="12"/>
      <c r="G20" s="12"/>
      <c r="H20" s="12"/>
      <c r="I20" s="12">
        <v>3</v>
      </c>
      <c r="J20" s="12"/>
      <c r="K20" s="12"/>
      <c r="L20" s="12"/>
      <c r="M20" s="12"/>
      <c r="N20" s="12">
        <v>3</v>
      </c>
      <c r="O20" s="12">
        <v>48</v>
      </c>
      <c r="P20" s="19">
        <v>48</v>
      </c>
      <c r="Q20" s="12"/>
      <c r="R20" s="25" t="s">
        <v>58</v>
      </c>
      <c r="S20" s="25" t="s">
        <v>35</v>
      </c>
    </row>
    <row r="21" spans="1:19" ht="24.75" customHeight="1" x14ac:dyDescent="0.35">
      <c r="A21" s="120"/>
      <c r="B21" s="120"/>
      <c r="C21" s="9">
        <v>18</v>
      </c>
      <c r="D21" s="9" t="s">
        <v>59</v>
      </c>
      <c r="E21" s="11" t="s">
        <v>60</v>
      </c>
      <c r="F21" s="12"/>
      <c r="G21" s="12"/>
      <c r="H21" s="12">
        <v>2</v>
      </c>
      <c r="I21" s="12"/>
      <c r="J21" s="12"/>
      <c r="K21" s="12"/>
      <c r="L21" s="12"/>
      <c r="M21" s="12"/>
      <c r="N21" s="12">
        <v>2</v>
      </c>
      <c r="O21" s="12">
        <v>32</v>
      </c>
      <c r="P21" s="12">
        <v>32</v>
      </c>
      <c r="Q21" s="12"/>
      <c r="R21" s="12" t="s">
        <v>61</v>
      </c>
      <c r="S21" s="12" t="s">
        <v>22</v>
      </c>
    </row>
    <row r="22" spans="1:19" ht="26.5" x14ac:dyDescent="0.35">
      <c r="A22" s="120"/>
      <c r="B22" s="120"/>
      <c r="C22" s="9">
        <v>19</v>
      </c>
      <c r="D22" s="10" t="s">
        <v>62</v>
      </c>
      <c r="E22" s="16" t="s">
        <v>63</v>
      </c>
      <c r="F22" s="12">
        <v>4</v>
      </c>
      <c r="G22" s="12"/>
      <c r="H22" s="12"/>
      <c r="I22" s="12"/>
      <c r="J22" s="12"/>
      <c r="K22" s="12"/>
      <c r="L22" s="12"/>
      <c r="M22" s="12"/>
      <c r="N22" s="12">
        <v>4</v>
      </c>
      <c r="O22" s="12">
        <v>64</v>
      </c>
      <c r="P22" s="12">
        <v>64</v>
      </c>
      <c r="Q22" s="12"/>
      <c r="R22" s="12" t="s">
        <v>64</v>
      </c>
      <c r="S22" s="12" t="s">
        <v>18</v>
      </c>
    </row>
    <row r="23" spans="1:19" ht="26.5" x14ac:dyDescent="0.35">
      <c r="A23" s="120"/>
      <c r="B23" s="120"/>
      <c r="C23" s="9">
        <v>20</v>
      </c>
      <c r="D23" s="10" t="s">
        <v>65</v>
      </c>
      <c r="E23" s="16" t="s">
        <v>66</v>
      </c>
      <c r="F23" s="12"/>
      <c r="G23" s="12">
        <v>4</v>
      </c>
      <c r="H23" s="12"/>
      <c r="I23" s="12"/>
      <c r="J23" s="12"/>
      <c r="K23" s="12"/>
      <c r="L23" s="12"/>
      <c r="M23" s="12"/>
      <c r="N23" s="12">
        <v>4</v>
      </c>
      <c r="O23" s="12">
        <v>64</v>
      </c>
      <c r="P23" s="12">
        <v>64</v>
      </c>
      <c r="Q23" s="12"/>
      <c r="R23" s="12" t="s">
        <v>64</v>
      </c>
      <c r="S23" s="12" t="s">
        <v>18</v>
      </c>
    </row>
    <row r="24" spans="1:19" ht="23.5" x14ac:dyDescent="0.35">
      <c r="A24" s="120"/>
      <c r="B24" s="120"/>
      <c r="C24" s="9">
        <v>21</v>
      </c>
      <c r="D24" s="10" t="s">
        <v>67</v>
      </c>
      <c r="E24" s="11" t="s">
        <v>68</v>
      </c>
      <c r="F24" s="12"/>
      <c r="G24" s="12">
        <v>3</v>
      </c>
      <c r="H24" s="12"/>
      <c r="I24" s="12"/>
      <c r="J24" s="12"/>
      <c r="K24" s="12"/>
      <c r="L24" s="12"/>
      <c r="M24" s="12"/>
      <c r="N24" s="12">
        <v>3</v>
      </c>
      <c r="O24" s="12">
        <v>48</v>
      </c>
      <c r="P24" s="12">
        <v>48</v>
      </c>
      <c r="Q24" s="12"/>
      <c r="R24" s="12" t="s">
        <v>64</v>
      </c>
      <c r="S24" s="12" t="s">
        <v>18</v>
      </c>
    </row>
    <row r="25" spans="1:19" x14ac:dyDescent="0.35">
      <c r="A25" s="120"/>
      <c r="B25" s="120"/>
      <c r="C25" s="9">
        <v>22</v>
      </c>
      <c r="D25" s="19" t="s">
        <v>69</v>
      </c>
      <c r="E25" s="74" t="s">
        <v>70</v>
      </c>
      <c r="F25" s="12">
        <v>2</v>
      </c>
      <c r="G25" s="12"/>
      <c r="H25" s="12"/>
      <c r="I25" s="12"/>
      <c r="J25" s="12"/>
      <c r="K25" s="12"/>
      <c r="L25" s="12"/>
      <c r="M25" s="12"/>
      <c r="N25" s="12">
        <v>2</v>
      </c>
      <c r="O25" s="12">
        <v>32</v>
      </c>
      <c r="P25" s="12">
        <v>32</v>
      </c>
      <c r="Q25" s="12"/>
      <c r="R25" s="25" t="s">
        <v>27</v>
      </c>
      <c r="S25" s="25" t="s">
        <v>45</v>
      </c>
    </row>
    <row r="26" spans="1:19" x14ac:dyDescent="0.35">
      <c r="A26" s="120"/>
      <c r="B26" s="120"/>
      <c r="C26" s="107" t="s">
        <v>71</v>
      </c>
      <c r="D26" s="107"/>
      <c r="E26" s="107"/>
      <c r="F26" s="8">
        <f>SUM(F11:F25,F4:F9)</f>
        <v>24</v>
      </c>
      <c r="G26" s="8">
        <f>SUM(G11:G25,G4:G9)</f>
        <v>17</v>
      </c>
      <c r="H26" s="8">
        <f t="shared" ref="H26:M26" si="0">SUM(H11:H25,H4:H9)</f>
        <v>6</v>
      </c>
      <c r="I26" s="8">
        <f t="shared" si="0"/>
        <v>7</v>
      </c>
      <c r="J26" s="8">
        <f t="shared" si="0"/>
        <v>0</v>
      </c>
      <c r="K26" s="8">
        <f t="shared" si="0"/>
        <v>0</v>
      </c>
      <c r="L26" s="8">
        <f t="shared" si="0"/>
        <v>0</v>
      </c>
      <c r="M26" s="8">
        <f t="shared" si="0"/>
        <v>0</v>
      </c>
      <c r="N26" s="8">
        <f>SUM(N4:N25)</f>
        <v>49</v>
      </c>
      <c r="O26" s="8">
        <f>SUM(O4:O25)</f>
        <v>928</v>
      </c>
      <c r="P26" s="8">
        <f>SUM(P4:P25)</f>
        <v>864</v>
      </c>
      <c r="Q26" s="8">
        <f>SUM(Q4:Q25)</f>
        <v>0</v>
      </c>
      <c r="R26" s="8"/>
      <c r="S26" s="7"/>
    </row>
    <row r="27" spans="1:19" s="2" customFormat="1" ht="25.5" customHeight="1" x14ac:dyDescent="0.35">
      <c r="A27" s="120"/>
      <c r="B27" s="120" t="s">
        <v>72</v>
      </c>
      <c r="C27" s="108" t="s">
        <v>73</v>
      </c>
      <c r="D27" s="109"/>
      <c r="E27" s="109"/>
      <c r="F27" s="110" t="s">
        <v>74</v>
      </c>
      <c r="G27" s="111"/>
      <c r="H27" s="111"/>
      <c r="I27" s="111"/>
      <c r="J27" s="111"/>
      <c r="K27" s="111"/>
      <c r="L27" s="111"/>
      <c r="M27" s="39"/>
      <c r="N27" s="12">
        <v>2</v>
      </c>
      <c r="O27" s="12"/>
      <c r="P27" s="121" t="s">
        <v>75</v>
      </c>
      <c r="Q27" s="122"/>
      <c r="R27" s="122"/>
      <c r="S27" s="122"/>
    </row>
    <row r="28" spans="1:19" x14ac:dyDescent="0.35">
      <c r="A28" s="120"/>
      <c r="B28" s="120"/>
      <c r="C28" s="112" t="s">
        <v>76</v>
      </c>
      <c r="D28" s="113"/>
      <c r="E28" s="113"/>
      <c r="F28" s="110" t="s">
        <v>74</v>
      </c>
      <c r="G28" s="111"/>
      <c r="H28" s="111"/>
      <c r="I28" s="111"/>
      <c r="J28" s="111"/>
      <c r="K28" s="111"/>
      <c r="L28" s="111"/>
      <c r="M28" s="39"/>
      <c r="N28" s="12">
        <v>2</v>
      </c>
      <c r="O28" s="12"/>
      <c r="P28" s="122"/>
      <c r="Q28" s="122"/>
      <c r="R28" s="122"/>
      <c r="S28" s="122"/>
    </row>
    <row r="29" spans="1:19" ht="24.75" customHeight="1" x14ac:dyDescent="0.35">
      <c r="A29" s="120"/>
      <c r="B29" s="120"/>
      <c r="C29" s="112" t="s">
        <v>77</v>
      </c>
      <c r="D29" s="113"/>
      <c r="E29" s="113"/>
      <c r="F29" s="110" t="s">
        <v>74</v>
      </c>
      <c r="G29" s="111"/>
      <c r="H29" s="111"/>
      <c r="I29" s="111"/>
      <c r="J29" s="111"/>
      <c r="K29" s="111"/>
      <c r="L29" s="111"/>
      <c r="M29" s="39"/>
      <c r="N29" s="12"/>
      <c r="O29" s="12"/>
      <c r="P29" s="122"/>
      <c r="Q29" s="122"/>
      <c r="R29" s="122"/>
      <c r="S29" s="122"/>
    </row>
    <row r="30" spans="1:19" ht="24.75" customHeight="1" x14ac:dyDescent="0.35">
      <c r="A30" s="120"/>
      <c r="B30" s="120"/>
      <c r="C30" s="112" t="s">
        <v>78</v>
      </c>
      <c r="D30" s="113"/>
      <c r="E30" s="113"/>
      <c r="F30" s="110" t="s">
        <v>74</v>
      </c>
      <c r="G30" s="111"/>
      <c r="H30" s="111"/>
      <c r="I30" s="111"/>
      <c r="J30" s="111"/>
      <c r="K30" s="111"/>
      <c r="L30" s="111"/>
      <c r="M30" s="39"/>
      <c r="N30" s="12"/>
      <c r="O30" s="12"/>
      <c r="P30" s="122"/>
      <c r="Q30" s="122"/>
      <c r="R30" s="122"/>
      <c r="S30" s="122"/>
    </row>
    <row r="31" spans="1:19" ht="24.75" customHeight="1" x14ac:dyDescent="0.35">
      <c r="A31" s="120"/>
      <c r="B31" s="120"/>
      <c r="C31" s="112" t="s">
        <v>79</v>
      </c>
      <c r="D31" s="113"/>
      <c r="E31" s="113"/>
      <c r="F31" s="110" t="s">
        <v>74</v>
      </c>
      <c r="G31" s="111"/>
      <c r="H31" s="111"/>
      <c r="I31" s="111"/>
      <c r="J31" s="111"/>
      <c r="K31" s="111"/>
      <c r="L31" s="111"/>
      <c r="M31" s="39"/>
      <c r="N31" s="12"/>
      <c r="O31" s="12"/>
      <c r="P31" s="122"/>
      <c r="Q31" s="122"/>
      <c r="R31" s="122"/>
      <c r="S31" s="122"/>
    </row>
    <row r="32" spans="1:19" ht="24.75" customHeight="1" x14ac:dyDescent="0.35">
      <c r="A32" s="120"/>
      <c r="B32" s="120"/>
      <c r="C32" s="112" t="s">
        <v>80</v>
      </c>
      <c r="D32" s="113"/>
      <c r="E32" s="113"/>
      <c r="F32" s="110" t="s">
        <v>74</v>
      </c>
      <c r="G32" s="111"/>
      <c r="H32" s="111"/>
      <c r="I32" s="111"/>
      <c r="J32" s="111"/>
      <c r="K32" s="111"/>
      <c r="L32" s="111"/>
      <c r="M32" s="39"/>
      <c r="N32" s="12"/>
      <c r="O32" s="12"/>
      <c r="P32" s="122"/>
      <c r="Q32" s="122"/>
      <c r="R32" s="122"/>
      <c r="S32" s="122"/>
    </row>
    <row r="33" spans="1:19" ht="24.75" customHeight="1" x14ac:dyDescent="0.35">
      <c r="A33" s="120"/>
      <c r="B33" s="120"/>
      <c r="C33" s="107" t="s">
        <v>71</v>
      </c>
      <c r="D33" s="107"/>
      <c r="E33" s="107"/>
      <c r="F33" s="8"/>
      <c r="G33" s="8"/>
      <c r="H33" s="8"/>
      <c r="I33" s="8"/>
      <c r="J33" s="8"/>
      <c r="K33" s="8"/>
      <c r="L33" s="8"/>
      <c r="M33" s="8"/>
      <c r="N33" s="8">
        <v>6</v>
      </c>
      <c r="O33" s="8">
        <v>96</v>
      </c>
      <c r="P33" s="8">
        <v>96</v>
      </c>
      <c r="Q33" s="8"/>
      <c r="R33" s="8"/>
      <c r="S33" s="7"/>
    </row>
    <row r="34" spans="1:19" ht="24.75" customHeight="1" x14ac:dyDescent="0.35">
      <c r="A34" s="120" t="s">
        <v>81</v>
      </c>
      <c r="B34" s="120" t="s">
        <v>82</v>
      </c>
      <c r="C34" s="9">
        <v>1</v>
      </c>
      <c r="D34" s="19" t="s">
        <v>83</v>
      </c>
      <c r="E34" s="11" t="s">
        <v>84</v>
      </c>
      <c r="F34" s="13"/>
      <c r="G34" s="13">
        <v>3</v>
      </c>
      <c r="H34" s="13"/>
      <c r="I34" s="13"/>
      <c r="J34" s="13"/>
      <c r="K34" s="13"/>
      <c r="L34" s="13"/>
      <c r="M34" s="13"/>
      <c r="N34" s="13">
        <v>3</v>
      </c>
      <c r="O34" s="13">
        <v>48</v>
      </c>
      <c r="P34" s="13">
        <v>48</v>
      </c>
      <c r="Q34" s="13"/>
      <c r="R34" s="12" t="s">
        <v>85</v>
      </c>
      <c r="S34" s="12" t="s">
        <v>45</v>
      </c>
    </row>
    <row r="35" spans="1:19" ht="24.75" customHeight="1" x14ac:dyDescent="0.35">
      <c r="A35" s="120"/>
      <c r="B35" s="120"/>
      <c r="C35" s="9">
        <v>2</v>
      </c>
      <c r="D35" s="9"/>
      <c r="E35" s="16" t="s">
        <v>86</v>
      </c>
      <c r="F35" s="19"/>
      <c r="G35" s="19"/>
      <c r="H35" s="19">
        <v>3</v>
      </c>
      <c r="I35" s="19"/>
      <c r="J35" s="19"/>
      <c r="K35" s="19"/>
      <c r="L35" s="19"/>
      <c r="M35" s="19"/>
      <c r="N35" s="19">
        <v>3</v>
      </c>
      <c r="O35" s="19">
        <v>48</v>
      </c>
      <c r="P35" s="19">
        <v>48</v>
      </c>
      <c r="Q35" s="19"/>
      <c r="R35" s="24" t="s">
        <v>87</v>
      </c>
      <c r="S35" s="24" t="s">
        <v>45</v>
      </c>
    </row>
    <row r="36" spans="1:19" ht="26" customHeight="1" x14ac:dyDescent="0.35">
      <c r="A36" s="120"/>
      <c r="B36" s="120"/>
      <c r="C36" s="9">
        <v>3</v>
      </c>
      <c r="D36" s="9"/>
      <c r="E36" s="91" t="s">
        <v>88</v>
      </c>
      <c r="F36" s="72"/>
      <c r="G36" s="72"/>
      <c r="H36" s="72">
        <v>3</v>
      </c>
      <c r="I36" s="72"/>
      <c r="J36" s="72"/>
      <c r="K36" s="72"/>
      <c r="L36" s="72"/>
      <c r="M36" s="72"/>
      <c r="N36" s="72">
        <v>3</v>
      </c>
      <c r="O36" s="72">
        <v>48</v>
      </c>
      <c r="P36" s="72">
        <v>48</v>
      </c>
      <c r="Q36" s="72"/>
      <c r="R36" s="88" t="s">
        <v>44</v>
      </c>
      <c r="S36" s="88" t="s">
        <v>45</v>
      </c>
    </row>
    <row r="37" spans="1:19" s="3" customFormat="1" ht="39" x14ac:dyDescent="0.35">
      <c r="A37" s="120"/>
      <c r="B37" s="120"/>
      <c r="C37" s="9">
        <v>4</v>
      </c>
      <c r="D37" s="19"/>
      <c r="E37" s="91" t="s">
        <v>89</v>
      </c>
      <c r="F37" s="76"/>
      <c r="G37" s="76"/>
      <c r="H37" s="76">
        <v>4</v>
      </c>
      <c r="I37" s="76"/>
      <c r="J37" s="76"/>
      <c r="K37" s="76"/>
      <c r="L37" s="76"/>
      <c r="M37" s="76"/>
      <c r="N37" s="76">
        <v>4</v>
      </c>
      <c r="O37" s="76">
        <v>64</v>
      </c>
      <c r="P37" s="76">
        <v>64</v>
      </c>
      <c r="Q37" s="76"/>
      <c r="R37" s="88" t="s">
        <v>44</v>
      </c>
      <c r="S37" s="88" t="s">
        <v>45</v>
      </c>
    </row>
    <row r="38" spans="1:19" s="3" customFormat="1" x14ac:dyDescent="0.35">
      <c r="A38" s="120"/>
      <c r="B38" s="120"/>
      <c r="C38" s="9">
        <v>5</v>
      </c>
      <c r="D38" s="19"/>
      <c r="E38" s="91" t="s">
        <v>90</v>
      </c>
      <c r="F38" s="76"/>
      <c r="G38" s="76"/>
      <c r="H38" s="76">
        <v>3</v>
      </c>
      <c r="I38" s="76"/>
      <c r="J38" s="76"/>
      <c r="K38" s="76"/>
      <c r="L38" s="76"/>
      <c r="M38" s="76"/>
      <c r="N38" s="76">
        <v>3</v>
      </c>
      <c r="O38" s="76">
        <v>48</v>
      </c>
      <c r="P38" s="76">
        <v>48</v>
      </c>
      <c r="Q38" s="76"/>
      <c r="R38" s="88" t="s">
        <v>44</v>
      </c>
      <c r="S38" s="88" t="s">
        <v>45</v>
      </c>
    </row>
    <row r="39" spans="1:19" ht="26" x14ac:dyDescent="0.35">
      <c r="A39" s="120"/>
      <c r="B39" s="120"/>
      <c r="C39" s="9">
        <v>6</v>
      </c>
      <c r="D39" s="19"/>
      <c r="E39" s="91" t="s">
        <v>91</v>
      </c>
      <c r="F39" s="76"/>
      <c r="G39" s="76"/>
      <c r="H39" s="76"/>
      <c r="I39" s="76">
        <v>3</v>
      </c>
      <c r="J39" s="76"/>
      <c r="K39" s="76"/>
      <c r="L39" s="76"/>
      <c r="M39" s="76"/>
      <c r="N39" s="76">
        <v>3</v>
      </c>
      <c r="O39" s="76">
        <v>48</v>
      </c>
      <c r="P39" s="76">
        <v>48</v>
      </c>
      <c r="Q39" s="76"/>
      <c r="R39" s="88" t="s">
        <v>44</v>
      </c>
      <c r="S39" s="88" t="s">
        <v>45</v>
      </c>
    </row>
    <row r="40" spans="1:19" ht="26" x14ac:dyDescent="0.35">
      <c r="A40" s="120"/>
      <c r="B40" s="120"/>
      <c r="C40" s="9">
        <v>7</v>
      </c>
      <c r="D40" s="19"/>
      <c r="E40" s="91" t="s">
        <v>92</v>
      </c>
      <c r="F40" s="76"/>
      <c r="G40" s="76"/>
      <c r="H40" s="76"/>
      <c r="I40" s="76">
        <v>3</v>
      </c>
      <c r="J40" s="76"/>
      <c r="K40" s="76"/>
      <c r="L40" s="76"/>
      <c r="M40" s="76"/>
      <c r="N40" s="76">
        <v>3</v>
      </c>
      <c r="O40" s="76">
        <v>48</v>
      </c>
      <c r="P40" s="76">
        <v>48</v>
      </c>
      <c r="Q40" s="76"/>
      <c r="R40" s="88" t="s">
        <v>44</v>
      </c>
      <c r="S40" s="88" t="s">
        <v>45</v>
      </c>
    </row>
    <row r="41" spans="1:19" ht="26" x14ac:dyDescent="0.35">
      <c r="A41" s="120"/>
      <c r="B41" s="120"/>
      <c r="C41" s="9">
        <v>8</v>
      </c>
      <c r="D41" s="19"/>
      <c r="E41" s="91" t="s">
        <v>93</v>
      </c>
      <c r="F41" s="76"/>
      <c r="G41" s="76"/>
      <c r="H41" s="76"/>
      <c r="I41" s="76">
        <v>3</v>
      </c>
      <c r="J41" s="76"/>
      <c r="K41" s="76"/>
      <c r="L41" s="76"/>
      <c r="M41" s="76"/>
      <c r="N41" s="76">
        <v>3</v>
      </c>
      <c r="O41" s="76">
        <v>48</v>
      </c>
      <c r="P41" s="76">
        <v>48</v>
      </c>
      <c r="Q41" s="76"/>
      <c r="R41" s="88" t="s">
        <v>44</v>
      </c>
      <c r="S41" s="88" t="s">
        <v>45</v>
      </c>
    </row>
    <row r="42" spans="1:19" ht="26" x14ac:dyDescent="0.35">
      <c r="A42" s="120"/>
      <c r="B42" s="120"/>
      <c r="C42" s="9">
        <v>9</v>
      </c>
      <c r="D42" s="19"/>
      <c r="E42" s="91" t="s">
        <v>94</v>
      </c>
      <c r="F42" s="76"/>
      <c r="G42" s="76"/>
      <c r="H42" s="76"/>
      <c r="I42" s="76"/>
      <c r="J42" s="76">
        <v>3</v>
      </c>
      <c r="K42" s="76"/>
      <c r="L42" s="76"/>
      <c r="M42" s="76"/>
      <c r="N42" s="76">
        <v>3</v>
      </c>
      <c r="O42" s="76">
        <v>48</v>
      </c>
      <c r="P42" s="76">
        <v>48</v>
      </c>
      <c r="Q42" s="76"/>
      <c r="R42" s="88" t="s">
        <v>44</v>
      </c>
      <c r="S42" s="88" t="s">
        <v>45</v>
      </c>
    </row>
    <row r="43" spans="1:19" ht="35.5" x14ac:dyDescent="0.35">
      <c r="A43" s="120"/>
      <c r="B43" s="120"/>
      <c r="C43" s="9">
        <v>10</v>
      </c>
      <c r="D43" s="19" t="s">
        <v>95</v>
      </c>
      <c r="E43" s="11" t="s">
        <v>96</v>
      </c>
      <c r="F43" s="13"/>
      <c r="G43" s="13"/>
      <c r="H43" s="13"/>
      <c r="I43" s="13"/>
      <c r="J43" s="13" t="s">
        <v>97</v>
      </c>
      <c r="K43" s="13"/>
      <c r="L43" s="13"/>
      <c r="M43" s="13"/>
      <c r="N43" s="13">
        <v>3</v>
      </c>
      <c r="O43" s="13">
        <v>48</v>
      </c>
      <c r="P43" s="13">
        <v>32</v>
      </c>
      <c r="Q43" s="13">
        <v>16</v>
      </c>
      <c r="R43" s="25" t="s">
        <v>87</v>
      </c>
      <c r="S43" s="25" t="s">
        <v>35</v>
      </c>
    </row>
    <row r="44" spans="1:19" ht="39" x14ac:dyDescent="0.35">
      <c r="A44" s="120"/>
      <c r="B44" s="120"/>
      <c r="C44" s="9">
        <v>11</v>
      </c>
      <c r="D44" s="19"/>
      <c r="E44" s="94" t="s">
        <v>98</v>
      </c>
      <c r="F44" s="76"/>
      <c r="G44" s="76"/>
      <c r="H44" s="76"/>
      <c r="I44" s="76"/>
      <c r="J44" s="76">
        <v>3</v>
      </c>
      <c r="K44" s="76"/>
      <c r="L44" s="76"/>
      <c r="M44" s="76"/>
      <c r="N44" s="76">
        <v>3</v>
      </c>
      <c r="O44" s="76">
        <v>48</v>
      </c>
      <c r="P44" s="76">
        <v>48</v>
      </c>
      <c r="Q44" s="76"/>
      <c r="R44" s="88" t="s">
        <v>44</v>
      </c>
      <c r="S44" s="88" t="s">
        <v>45</v>
      </c>
    </row>
    <row r="45" spans="1:19" x14ac:dyDescent="0.35">
      <c r="A45" s="120"/>
      <c r="B45" s="120"/>
      <c r="C45" s="107" t="s">
        <v>71</v>
      </c>
      <c r="D45" s="107"/>
      <c r="E45" s="107"/>
      <c r="F45" s="8">
        <f>SUM(F34:F44)</f>
        <v>0</v>
      </c>
      <c r="G45" s="8">
        <f t="shared" ref="G45:N45" si="1">SUM(G34:G44)</f>
        <v>3</v>
      </c>
      <c r="H45" s="8">
        <f t="shared" si="1"/>
        <v>13</v>
      </c>
      <c r="I45" s="8">
        <f t="shared" si="1"/>
        <v>9</v>
      </c>
      <c r="J45" s="8">
        <v>9</v>
      </c>
      <c r="K45" s="8">
        <f t="shared" si="1"/>
        <v>0</v>
      </c>
      <c r="L45" s="8">
        <f t="shared" si="1"/>
        <v>0</v>
      </c>
      <c r="M45" s="8">
        <f t="shared" si="1"/>
        <v>0</v>
      </c>
      <c r="N45" s="8">
        <f t="shared" si="1"/>
        <v>34</v>
      </c>
      <c r="O45" s="8">
        <f t="shared" ref="O45:Q45" si="2">SUM(O34:O44)</f>
        <v>544</v>
      </c>
      <c r="P45" s="8">
        <f t="shared" si="2"/>
        <v>528</v>
      </c>
      <c r="Q45" s="8">
        <f t="shared" si="2"/>
        <v>16</v>
      </c>
      <c r="R45" s="8"/>
      <c r="S45" s="8"/>
    </row>
    <row r="46" spans="1:19" ht="109.5" customHeight="1" x14ac:dyDescent="0.35">
      <c r="A46" s="120"/>
      <c r="B46" s="120" t="s">
        <v>99</v>
      </c>
      <c r="C46" s="9">
        <v>1</v>
      </c>
      <c r="D46" s="9"/>
      <c r="E46" s="91" t="s">
        <v>100</v>
      </c>
      <c r="F46" s="76"/>
      <c r="G46" s="76"/>
      <c r="H46" s="81"/>
      <c r="I46" s="76"/>
      <c r="J46" s="86"/>
      <c r="K46" s="76">
        <v>3</v>
      </c>
      <c r="L46" s="76"/>
      <c r="M46" s="76"/>
      <c r="N46" s="76">
        <v>3</v>
      </c>
      <c r="O46" s="76">
        <v>48</v>
      </c>
      <c r="P46" s="76">
        <v>48</v>
      </c>
      <c r="Q46" s="76"/>
      <c r="R46" s="88" t="s">
        <v>44</v>
      </c>
      <c r="S46" s="88" t="s">
        <v>45</v>
      </c>
    </row>
    <row r="47" spans="1:19" ht="52" x14ac:dyDescent="0.35">
      <c r="A47" s="120"/>
      <c r="B47" s="120"/>
      <c r="C47" s="9">
        <v>2</v>
      </c>
      <c r="D47" s="9"/>
      <c r="E47" s="91" t="s">
        <v>101</v>
      </c>
      <c r="F47" s="76"/>
      <c r="G47" s="76"/>
      <c r="H47" s="81"/>
      <c r="I47" s="76"/>
      <c r="J47" s="72">
        <v>3</v>
      </c>
      <c r="K47" s="76"/>
      <c r="L47" s="76"/>
      <c r="M47" s="76"/>
      <c r="N47" s="76">
        <v>3</v>
      </c>
      <c r="O47" s="76">
        <v>48</v>
      </c>
      <c r="P47" s="76">
        <v>48</v>
      </c>
      <c r="Q47" s="76"/>
      <c r="R47" s="88" t="s">
        <v>44</v>
      </c>
      <c r="S47" s="88" t="s">
        <v>45</v>
      </c>
    </row>
    <row r="48" spans="1:19" ht="35" x14ac:dyDescent="0.35">
      <c r="A48" s="120"/>
      <c r="B48" s="120"/>
      <c r="C48" s="9">
        <v>3</v>
      </c>
      <c r="D48" s="19" t="s">
        <v>102</v>
      </c>
      <c r="E48" s="11" t="s">
        <v>103</v>
      </c>
      <c r="F48" s="13"/>
      <c r="G48" s="13"/>
      <c r="H48" s="13"/>
      <c r="I48" s="13"/>
      <c r="J48" s="13">
        <v>2</v>
      </c>
      <c r="K48" s="13"/>
      <c r="L48" s="13"/>
      <c r="M48" s="13"/>
      <c r="N48" s="13">
        <v>2</v>
      </c>
      <c r="O48" s="13">
        <v>32</v>
      </c>
      <c r="P48" s="13">
        <v>32</v>
      </c>
      <c r="Q48" s="13"/>
      <c r="R48" s="12" t="s">
        <v>87</v>
      </c>
      <c r="S48" s="12" t="s">
        <v>45</v>
      </c>
    </row>
    <row r="49" spans="1:19" ht="26" x14ac:dyDescent="0.35">
      <c r="A49" s="120"/>
      <c r="B49" s="120"/>
      <c r="C49" s="9">
        <v>4</v>
      </c>
      <c r="D49" s="19"/>
      <c r="E49" s="97" t="s">
        <v>104</v>
      </c>
      <c r="F49" s="76"/>
      <c r="G49" s="76"/>
      <c r="H49" s="76"/>
      <c r="I49" s="76"/>
      <c r="J49" s="76">
        <v>3</v>
      </c>
      <c r="K49" s="76"/>
      <c r="L49" s="81"/>
      <c r="M49" s="76"/>
      <c r="N49" s="76">
        <v>3</v>
      </c>
      <c r="O49" s="76">
        <v>48</v>
      </c>
      <c r="P49" s="76">
        <v>48</v>
      </c>
      <c r="Q49" s="76"/>
      <c r="R49" s="88" t="s">
        <v>44</v>
      </c>
      <c r="S49" s="88" t="s">
        <v>45</v>
      </c>
    </row>
    <row r="50" spans="1:19" ht="23.5" customHeight="1" x14ac:dyDescent="0.35">
      <c r="A50" s="120"/>
      <c r="B50" s="120"/>
      <c r="C50" s="9">
        <v>5</v>
      </c>
      <c r="D50" s="19" t="s">
        <v>105</v>
      </c>
      <c r="E50" s="11" t="s">
        <v>106</v>
      </c>
      <c r="F50" s="13"/>
      <c r="G50" s="13"/>
      <c r="H50" s="13"/>
      <c r="I50" s="13"/>
      <c r="J50" s="99"/>
      <c r="K50" s="13" t="s">
        <v>97</v>
      </c>
      <c r="L50" s="13"/>
      <c r="M50" s="13"/>
      <c r="N50" s="13">
        <v>3</v>
      </c>
      <c r="O50" s="13">
        <v>48</v>
      </c>
      <c r="P50" s="13">
        <v>32</v>
      </c>
      <c r="Q50" s="13">
        <v>16</v>
      </c>
      <c r="R50" s="12" t="s">
        <v>87</v>
      </c>
      <c r="S50" s="12" t="s">
        <v>45</v>
      </c>
    </row>
    <row r="51" spans="1:19" ht="26" x14ac:dyDescent="0.35">
      <c r="A51" s="120"/>
      <c r="B51" s="120"/>
      <c r="C51" s="9">
        <v>6</v>
      </c>
      <c r="D51" s="19"/>
      <c r="E51" s="91" t="s">
        <v>107</v>
      </c>
      <c r="F51" s="76"/>
      <c r="G51" s="76"/>
      <c r="H51" s="76"/>
      <c r="I51" s="76"/>
      <c r="J51" s="76">
        <v>3</v>
      </c>
      <c r="K51" s="76"/>
      <c r="L51" s="81"/>
      <c r="M51" s="76"/>
      <c r="N51" s="76">
        <v>3</v>
      </c>
      <c r="O51" s="76">
        <v>48</v>
      </c>
      <c r="P51" s="76">
        <v>32</v>
      </c>
      <c r="Q51" s="76"/>
      <c r="R51" s="88" t="s">
        <v>44</v>
      </c>
      <c r="S51" s="88" t="s">
        <v>45</v>
      </c>
    </row>
    <row r="52" spans="1:19" ht="23.5" x14ac:dyDescent="0.35">
      <c r="A52" s="120"/>
      <c r="B52" s="120"/>
      <c r="C52" s="9">
        <v>7</v>
      </c>
      <c r="D52" s="19" t="s">
        <v>108</v>
      </c>
      <c r="E52" s="11" t="s">
        <v>109</v>
      </c>
      <c r="F52" s="13"/>
      <c r="G52" s="13"/>
      <c r="H52" s="13"/>
      <c r="I52" s="13"/>
      <c r="J52" s="13"/>
      <c r="K52" s="13" t="s">
        <v>97</v>
      </c>
      <c r="L52" s="13"/>
      <c r="M52" s="13"/>
      <c r="N52" s="13">
        <v>3</v>
      </c>
      <c r="O52" s="13">
        <v>48</v>
      </c>
      <c r="P52" s="13">
        <v>32</v>
      </c>
      <c r="Q52" s="13">
        <v>16</v>
      </c>
      <c r="R52" s="12" t="s">
        <v>87</v>
      </c>
      <c r="S52" s="12" t="s">
        <v>45</v>
      </c>
    </row>
    <row r="53" spans="1:19" s="3" customFormat="1" ht="24" x14ac:dyDescent="0.35">
      <c r="A53" s="120"/>
      <c r="B53" s="120"/>
      <c r="C53" s="9">
        <v>8</v>
      </c>
      <c r="D53" s="9" t="s">
        <v>110</v>
      </c>
      <c r="E53" s="11" t="s">
        <v>111</v>
      </c>
      <c r="F53" s="12"/>
      <c r="G53" s="12"/>
      <c r="H53" s="12"/>
      <c r="I53" s="12"/>
      <c r="J53" s="12"/>
      <c r="K53" s="12">
        <v>2</v>
      </c>
      <c r="L53" s="12"/>
      <c r="M53" s="12"/>
      <c r="N53" s="12">
        <v>2</v>
      </c>
      <c r="O53" s="12">
        <f t="shared" ref="O53" si="3">N53*16</f>
        <v>32</v>
      </c>
      <c r="P53" s="12">
        <v>32</v>
      </c>
      <c r="Q53" s="12"/>
      <c r="R53" s="12" t="s">
        <v>64</v>
      </c>
      <c r="S53" s="25" t="s">
        <v>35</v>
      </c>
    </row>
    <row r="54" spans="1:19" ht="39" x14ac:dyDescent="0.35">
      <c r="A54" s="120"/>
      <c r="B54" s="120"/>
      <c r="C54" s="9">
        <v>9</v>
      </c>
      <c r="D54" s="19"/>
      <c r="E54" s="91" t="s">
        <v>112</v>
      </c>
      <c r="F54" s="76"/>
      <c r="G54" s="76"/>
      <c r="H54" s="76"/>
      <c r="I54" s="76"/>
      <c r="J54" s="76"/>
      <c r="K54" s="76">
        <v>3</v>
      </c>
      <c r="L54" s="76"/>
      <c r="M54" s="76"/>
      <c r="N54" s="76">
        <v>3</v>
      </c>
      <c r="O54" s="76">
        <v>48</v>
      </c>
      <c r="P54" s="76">
        <v>48</v>
      </c>
      <c r="Q54" s="76"/>
      <c r="R54" s="88" t="s">
        <v>44</v>
      </c>
      <c r="S54" s="88" t="s">
        <v>45</v>
      </c>
    </row>
    <row r="55" spans="1:19" ht="39" x14ac:dyDescent="0.35">
      <c r="A55" s="120"/>
      <c r="B55" s="120"/>
      <c r="C55" s="9">
        <v>10</v>
      </c>
      <c r="D55" s="19"/>
      <c r="E55" s="102" t="s">
        <v>113</v>
      </c>
      <c r="F55" s="76"/>
      <c r="G55" s="76"/>
      <c r="H55" s="76"/>
      <c r="I55" s="76"/>
      <c r="J55" s="76"/>
      <c r="K55" s="76">
        <v>3</v>
      </c>
      <c r="L55" s="76"/>
      <c r="M55" s="76"/>
      <c r="N55" s="76">
        <v>3</v>
      </c>
      <c r="O55" s="76">
        <v>48</v>
      </c>
      <c r="P55" s="76">
        <v>48</v>
      </c>
      <c r="Q55" s="76"/>
      <c r="R55" s="88" t="s">
        <v>44</v>
      </c>
      <c r="S55" s="88" t="s">
        <v>45</v>
      </c>
    </row>
    <row r="56" spans="1:19" ht="26" x14ac:dyDescent="0.35">
      <c r="A56" s="120"/>
      <c r="B56" s="120"/>
      <c r="C56" s="9">
        <v>11</v>
      </c>
      <c r="D56" s="19"/>
      <c r="E56" s="91" t="s">
        <v>114</v>
      </c>
      <c r="F56" s="76"/>
      <c r="G56" s="76"/>
      <c r="H56" s="76"/>
      <c r="I56" s="76"/>
      <c r="J56" s="76"/>
      <c r="K56" s="76"/>
      <c r="L56" s="76">
        <v>3</v>
      </c>
      <c r="M56" s="76"/>
      <c r="N56" s="76">
        <v>3</v>
      </c>
      <c r="O56" s="76">
        <v>48</v>
      </c>
      <c r="P56" s="76">
        <v>48</v>
      </c>
      <c r="Q56" s="76"/>
      <c r="R56" s="88" t="s">
        <v>44</v>
      </c>
      <c r="S56" s="88" t="s">
        <v>45</v>
      </c>
    </row>
    <row r="57" spans="1:19" ht="26" x14ac:dyDescent="0.35">
      <c r="A57" s="120"/>
      <c r="B57" s="120"/>
      <c r="C57" s="9">
        <v>12</v>
      </c>
      <c r="D57" s="19"/>
      <c r="E57" s="91" t="s">
        <v>115</v>
      </c>
      <c r="F57" s="76"/>
      <c r="G57" s="76"/>
      <c r="H57" s="76"/>
      <c r="I57" s="76"/>
      <c r="J57" s="76"/>
      <c r="K57" s="76"/>
      <c r="L57" s="76">
        <v>3</v>
      </c>
      <c r="M57" s="76"/>
      <c r="N57" s="76">
        <v>3</v>
      </c>
      <c r="O57" s="76">
        <v>48</v>
      </c>
      <c r="P57" s="76">
        <v>48</v>
      </c>
      <c r="Q57" s="76"/>
      <c r="R57" s="88" t="s">
        <v>44</v>
      </c>
      <c r="S57" s="88" t="s">
        <v>45</v>
      </c>
    </row>
    <row r="58" spans="1:19" ht="26" x14ac:dyDescent="0.35">
      <c r="A58" s="120"/>
      <c r="B58" s="120"/>
      <c r="C58" s="9">
        <v>13</v>
      </c>
      <c r="D58" s="19"/>
      <c r="E58" s="91" t="s">
        <v>116</v>
      </c>
      <c r="F58" s="76"/>
      <c r="G58" s="76"/>
      <c r="H58" s="76"/>
      <c r="I58" s="76"/>
      <c r="J58" s="76"/>
      <c r="K58" s="76"/>
      <c r="L58" s="76">
        <v>3</v>
      </c>
      <c r="M58" s="76"/>
      <c r="N58" s="76">
        <v>3</v>
      </c>
      <c r="O58" s="76">
        <v>48</v>
      </c>
      <c r="P58" s="76">
        <v>48</v>
      </c>
      <c r="Q58" s="76"/>
      <c r="R58" s="88" t="s">
        <v>44</v>
      </c>
      <c r="S58" s="88" t="s">
        <v>45</v>
      </c>
    </row>
    <row r="59" spans="1:19" ht="26" x14ac:dyDescent="0.35">
      <c r="A59" s="120"/>
      <c r="B59" s="120"/>
      <c r="C59" s="9">
        <v>14</v>
      </c>
      <c r="D59" s="19"/>
      <c r="E59" s="91" t="s">
        <v>117</v>
      </c>
      <c r="F59" s="76"/>
      <c r="G59" s="76"/>
      <c r="H59" s="76"/>
      <c r="I59" s="76"/>
      <c r="J59" s="76"/>
      <c r="K59" s="76"/>
      <c r="L59" s="76">
        <v>3</v>
      </c>
      <c r="M59" s="76"/>
      <c r="N59" s="76">
        <v>3</v>
      </c>
      <c r="O59" s="76">
        <v>48</v>
      </c>
      <c r="P59" s="76">
        <v>48</v>
      </c>
      <c r="Q59" s="76"/>
      <c r="R59" s="88" t="s">
        <v>44</v>
      </c>
      <c r="S59" s="88" t="s">
        <v>45</v>
      </c>
    </row>
    <row r="60" spans="1:19" ht="23.5" x14ac:dyDescent="0.35">
      <c r="A60" s="120"/>
      <c r="B60" s="120"/>
      <c r="C60" s="9">
        <v>15</v>
      </c>
      <c r="D60" s="19" t="s">
        <v>118</v>
      </c>
      <c r="E60" s="11" t="s">
        <v>119</v>
      </c>
      <c r="F60" s="13"/>
      <c r="G60" s="13"/>
      <c r="H60" s="13"/>
      <c r="I60" s="13"/>
      <c r="J60" s="13"/>
      <c r="K60" s="13"/>
      <c r="L60" s="13" t="s">
        <v>120</v>
      </c>
      <c r="M60" s="13"/>
      <c r="N60" s="13">
        <v>2</v>
      </c>
      <c r="O60" s="13">
        <v>32</v>
      </c>
      <c r="P60" s="13">
        <v>16</v>
      </c>
      <c r="Q60" s="13">
        <v>16</v>
      </c>
      <c r="R60" s="12" t="s">
        <v>87</v>
      </c>
      <c r="S60" s="12" t="s">
        <v>35</v>
      </c>
    </row>
    <row r="61" spans="1:19" x14ac:dyDescent="0.35">
      <c r="A61" s="120"/>
      <c r="B61" s="120"/>
      <c r="C61" s="114" t="s">
        <v>121</v>
      </c>
      <c r="D61" s="115"/>
      <c r="E61" s="115"/>
      <c r="F61" s="8">
        <f>SUM(F46:F60)</f>
        <v>0</v>
      </c>
      <c r="G61" s="8">
        <f t="shared" ref="G61:N61" si="4">SUM(G46:G60)</f>
        <v>0</v>
      </c>
      <c r="H61" s="8">
        <f t="shared" si="4"/>
        <v>0</v>
      </c>
      <c r="I61" s="8">
        <f t="shared" si="4"/>
        <v>0</v>
      </c>
      <c r="J61" s="8">
        <f t="shared" si="4"/>
        <v>11</v>
      </c>
      <c r="K61" s="8">
        <v>17</v>
      </c>
      <c r="L61" s="8">
        <v>14</v>
      </c>
      <c r="M61" s="8">
        <f t="shared" si="4"/>
        <v>0</v>
      </c>
      <c r="N61" s="8">
        <f t="shared" si="4"/>
        <v>42</v>
      </c>
      <c r="O61" s="8">
        <f t="shared" ref="O61:Q61" si="5">SUM(O46:O60)</f>
        <v>672</v>
      </c>
      <c r="P61" s="8">
        <f t="shared" si="5"/>
        <v>608</v>
      </c>
      <c r="Q61" s="8">
        <f t="shared" si="5"/>
        <v>48</v>
      </c>
      <c r="R61" s="7"/>
      <c r="S61" s="7"/>
    </row>
    <row r="62" spans="1:19" x14ac:dyDescent="0.35">
      <c r="A62" s="30"/>
      <c r="B62" s="115" t="s">
        <v>122</v>
      </c>
      <c r="C62" s="115"/>
      <c r="D62" s="115"/>
      <c r="E62" s="115"/>
      <c r="F62" s="8">
        <f>SUM(F61,F45)</f>
        <v>0</v>
      </c>
      <c r="G62" s="8">
        <f t="shared" ref="G62:Q62" si="6">SUM(G61,G45)</f>
        <v>3</v>
      </c>
      <c r="H62" s="8">
        <f t="shared" si="6"/>
        <v>13</v>
      </c>
      <c r="I62" s="8">
        <f t="shared" si="6"/>
        <v>9</v>
      </c>
      <c r="J62" s="8">
        <f t="shared" si="6"/>
        <v>20</v>
      </c>
      <c r="K62" s="8">
        <f t="shared" si="6"/>
        <v>17</v>
      </c>
      <c r="L62" s="8">
        <f t="shared" si="6"/>
        <v>14</v>
      </c>
      <c r="M62" s="8">
        <f t="shared" si="6"/>
        <v>0</v>
      </c>
      <c r="N62" s="8">
        <f t="shared" si="6"/>
        <v>76</v>
      </c>
      <c r="O62" s="8">
        <f t="shared" si="6"/>
        <v>1216</v>
      </c>
      <c r="P62" s="8">
        <f t="shared" si="6"/>
        <v>1136</v>
      </c>
      <c r="Q62" s="8">
        <f t="shared" si="6"/>
        <v>64</v>
      </c>
      <c r="R62" s="7"/>
      <c r="S62" s="7"/>
    </row>
    <row r="63" spans="1:19" ht="23.5" x14ac:dyDescent="0.35">
      <c r="A63" s="120" t="s">
        <v>123</v>
      </c>
      <c r="B63" s="120" t="s">
        <v>124</v>
      </c>
      <c r="C63" s="13">
        <v>1</v>
      </c>
      <c r="D63" s="12" t="s">
        <v>125</v>
      </c>
      <c r="E63" s="34" t="s">
        <v>126</v>
      </c>
      <c r="F63" s="13"/>
      <c r="G63" s="13"/>
      <c r="H63" s="13"/>
      <c r="I63" s="13"/>
      <c r="J63" s="100"/>
      <c r="K63" s="13" t="s">
        <v>97</v>
      </c>
      <c r="L63" s="13"/>
      <c r="M63" s="13"/>
      <c r="N63" s="13">
        <v>3</v>
      </c>
      <c r="O63" s="13">
        <v>48</v>
      </c>
      <c r="P63" s="13">
        <v>32</v>
      </c>
      <c r="Q63" s="13">
        <v>16</v>
      </c>
      <c r="R63" s="25" t="s">
        <v>87</v>
      </c>
      <c r="S63" s="12" t="s">
        <v>35</v>
      </c>
    </row>
    <row r="64" spans="1:19" ht="35" customHeight="1" x14ac:dyDescent="0.35">
      <c r="A64" s="120"/>
      <c r="B64" s="120"/>
      <c r="C64" s="13">
        <v>2</v>
      </c>
      <c r="D64" s="13" t="s">
        <v>127</v>
      </c>
      <c r="E64" s="34" t="s">
        <v>128</v>
      </c>
      <c r="F64" s="12"/>
      <c r="G64" s="12"/>
      <c r="H64" s="12"/>
      <c r="I64" s="12"/>
      <c r="J64" s="12" t="s">
        <v>97</v>
      </c>
      <c r="K64" s="12"/>
      <c r="L64" s="12"/>
      <c r="M64" s="12"/>
      <c r="N64" s="13">
        <v>3</v>
      </c>
      <c r="O64" s="12">
        <v>48</v>
      </c>
      <c r="P64" s="12">
        <v>32</v>
      </c>
      <c r="Q64" s="12">
        <v>16</v>
      </c>
      <c r="R64" s="25" t="s">
        <v>87</v>
      </c>
      <c r="S64" s="43" t="s">
        <v>35</v>
      </c>
    </row>
    <row r="65" spans="1:19" s="3" customFormat="1" ht="35.5" x14ac:dyDescent="0.35">
      <c r="A65" s="120"/>
      <c r="B65" s="120"/>
      <c r="C65" s="13">
        <v>3</v>
      </c>
      <c r="D65" s="90" t="s">
        <v>129</v>
      </c>
      <c r="E65" s="62" t="s">
        <v>130</v>
      </c>
      <c r="F65" s="9"/>
      <c r="G65" s="9"/>
      <c r="H65" s="9"/>
      <c r="I65" s="9"/>
      <c r="J65" s="41"/>
      <c r="K65" s="9"/>
      <c r="L65" s="9" t="s">
        <v>97</v>
      </c>
      <c r="M65" s="9"/>
      <c r="N65" s="9">
        <v>3</v>
      </c>
      <c r="O65" s="9">
        <v>48</v>
      </c>
      <c r="P65" s="9">
        <v>32</v>
      </c>
      <c r="Q65" s="9">
        <v>16</v>
      </c>
      <c r="R65" s="19" t="s">
        <v>87</v>
      </c>
      <c r="S65" s="24" t="s">
        <v>45</v>
      </c>
    </row>
    <row r="66" spans="1:19" ht="35" x14ac:dyDescent="0.35">
      <c r="A66" s="120"/>
      <c r="B66" s="120"/>
      <c r="C66" s="13">
        <v>4</v>
      </c>
      <c r="D66" s="9" t="s">
        <v>131</v>
      </c>
      <c r="E66" s="63" t="s">
        <v>132</v>
      </c>
      <c r="F66" s="19"/>
      <c r="G66" s="19"/>
      <c r="H66" s="19"/>
      <c r="I66" s="19"/>
      <c r="J66" s="19"/>
      <c r="K66" s="19">
        <v>3</v>
      </c>
      <c r="L66" s="19"/>
      <c r="M66" s="19"/>
      <c r="N66" s="19">
        <v>3</v>
      </c>
      <c r="O66" s="19">
        <v>48</v>
      </c>
      <c r="P66" s="19">
        <v>48</v>
      </c>
      <c r="Q66" s="9"/>
      <c r="R66" s="19" t="s">
        <v>87</v>
      </c>
      <c r="S66" s="24" t="s">
        <v>45</v>
      </c>
    </row>
    <row r="67" spans="1:19" s="3" customFormat="1" ht="27" x14ac:dyDescent="0.35">
      <c r="A67" s="120"/>
      <c r="B67" s="120"/>
      <c r="C67" s="13">
        <v>5</v>
      </c>
      <c r="D67" s="10" t="s">
        <v>133</v>
      </c>
      <c r="E67" s="11" t="s">
        <v>134</v>
      </c>
      <c r="F67" s="9"/>
      <c r="G67" s="9"/>
      <c r="H67" s="9"/>
      <c r="I67" s="9"/>
      <c r="J67" s="9"/>
      <c r="K67" s="9"/>
      <c r="L67" s="9">
        <v>3</v>
      </c>
      <c r="M67" s="9"/>
      <c r="N67" s="9">
        <v>3</v>
      </c>
      <c r="O67" s="9">
        <v>48</v>
      </c>
      <c r="P67" s="9">
        <v>48</v>
      </c>
      <c r="Q67" s="9"/>
      <c r="R67" s="19" t="s">
        <v>87</v>
      </c>
      <c r="S67" s="19" t="s">
        <v>35</v>
      </c>
    </row>
    <row r="68" spans="1:19" s="3" customFormat="1" ht="26.5" x14ac:dyDescent="0.35">
      <c r="A68" s="120"/>
      <c r="B68" s="120"/>
      <c r="C68" s="13">
        <v>6</v>
      </c>
      <c r="D68" s="10" t="s">
        <v>135</v>
      </c>
      <c r="E68" s="11" t="s">
        <v>136</v>
      </c>
      <c r="F68" s="19"/>
      <c r="G68" s="19">
        <v>3</v>
      </c>
      <c r="H68" s="19"/>
      <c r="I68" s="19"/>
      <c r="J68" s="19"/>
      <c r="K68" s="19"/>
      <c r="L68" s="19"/>
      <c r="M68" s="19"/>
      <c r="N68" s="19">
        <v>3</v>
      </c>
      <c r="O68" s="19">
        <v>48</v>
      </c>
      <c r="P68" s="19">
        <v>48</v>
      </c>
      <c r="Q68" s="19"/>
      <c r="R68" s="24" t="s">
        <v>58</v>
      </c>
      <c r="S68" s="19" t="s">
        <v>18</v>
      </c>
    </row>
    <row r="69" spans="1:19" s="3" customFormat="1" ht="39" x14ac:dyDescent="0.35">
      <c r="A69" s="120"/>
      <c r="B69" s="120"/>
      <c r="C69" s="13">
        <v>7</v>
      </c>
      <c r="D69" s="10" t="s">
        <v>137</v>
      </c>
      <c r="E69" s="11" t="s">
        <v>138</v>
      </c>
      <c r="F69" s="13"/>
      <c r="G69" s="13"/>
      <c r="H69" s="13"/>
      <c r="I69" s="13"/>
      <c r="J69" s="13"/>
      <c r="K69" s="13"/>
      <c r="L69" s="13">
        <v>3</v>
      </c>
      <c r="M69" s="13"/>
      <c r="N69" s="13">
        <v>3</v>
      </c>
      <c r="O69" s="13">
        <v>48</v>
      </c>
      <c r="P69" s="13">
        <v>48</v>
      </c>
      <c r="Q69" s="13"/>
      <c r="R69" s="25" t="s">
        <v>87</v>
      </c>
      <c r="S69" s="12" t="s">
        <v>35</v>
      </c>
    </row>
    <row r="70" spans="1:19" s="3" customFormat="1" ht="26" x14ac:dyDescent="0.35">
      <c r="A70" s="120"/>
      <c r="B70" s="120"/>
      <c r="C70" s="13">
        <v>8</v>
      </c>
      <c r="D70" s="10" t="s">
        <v>139</v>
      </c>
      <c r="E70" s="11" t="s">
        <v>140</v>
      </c>
      <c r="F70" s="13"/>
      <c r="G70" s="13"/>
      <c r="H70" s="13"/>
      <c r="I70" s="13"/>
      <c r="J70" s="13"/>
      <c r="K70" s="13">
        <v>3</v>
      </c>
      <c r="L70" s="13"/>
      <c r="M70" s="13"/>
      <c r="N70" s="13">
        <v>3</v>
      </c>
      <c r="O70" s="13">
        <v>48</v>
      </c>
      <c r="P70" s="13">
        <v>48</v>
      </c>
      <c r="Q70" s="13"/>
      <c r="R70" s="12" t="s">
        <v>87</v>
      </c>
      <c r="S70" s="12" t="s">
        <v>45</v>
      </c>
    </row>
    <row r="71" spans="1:19" s="4" customFormat="1" ht="27.75" customHeight="1" x14ac:dyDescent="0.35">
      <c r="A71" s="120"/>
      <c r="B71" s="120"/>
      <c r="C71" s="13">
        <v>9</v>
      </c>
      <c r="D71" s="9" t="s">
        <v>141</v>
      </c>
      <c r="E71" s="11" t="s">
        <v>142</v>
      </c>
      <c r="F71" s="28"/>
      <c r="G71" s="28"/>
      <c r="H71" s="28"/>
      <c r="I71" s="28"/>
      <c r="J71" s="28"/>
      <c r="K71" s="28"/>
      <c r="L71" s="28">
        <v>1</v>
      </c>
      <c r="M71" s="28"/>
      <c r="N71" s="28">
        <v>1</v>
      </c>
      <c r="O71" s="19">
        <f t="shared" ref="O71" si="7">N71*16</f>
        <v>16</v>
      </c>
      <c r="P71" s="28"/>
      <c r="Q71" s="28">
        <v>16</v>
      </c>
      <c r="R71" s="19" t="s">
        <v>64</v>
      </c>
      <c r="S71" s="24" t="s">
        <v>35</v>
      </c>
    </row>
    <row r="72" spans="1:19" x14ac:dyDescent="0.35">
      <c r="A72" s="120"/>
      <c r="B72" s="120"/>
      <c r="C72" s="116" t="s">
        <v>121</v>
      </c>
      <c r="D72" s="105"/>
      <c r="E72" s="105"/>
      <c r="F72" s="8">
        <f>SUM(F63:F71)</f>
        <v>0</v>
      </c>
      <c r="G72" s="8">
        <f>SUM(G63:G71)</f>
        <v>3</v>
      </c>
      <c r="H72" s="8">
        <f>SUM(H63:H71)</f>
        <v>0</v>
      </c>
      <c r="I72" s="8">
        <f>SUM(I63:I71)</f>
        <v>0</v>
      </c>
      <c r="J72" s="8">
        <v>3</v>
      </c>
      <c r="K72" s="8">
        <v>9</v>
      </c>
      <c r="L72" s="8">
        <v>13</v>
      </c>
      <c r="M72" s="8">
        <f>SUM(M63:M71)</f>
        <v>0</v>
      </c>
      <c r="N72" s="8">
        <f>SUM(N63:N71)</f>
        <v>25</v>
      </c>
      <c r="O72" s="8">
        <f>SUM(O63:O71)</f>
        <v>400</v>
      </c>
      <c r="P72" s="8">
        <f>SUM(P63:P71)</f>
        <v>336</v>
      </c>
      <c r="Q72" s="8">
        <f>SUM(Q63:Q71)</f>
        <v>64</v>
      </c>
      <c r="R72" s="8"/>
      <c r="S72" s="8"/>
    </row>
    <row r="73" spans="1:19" x14ac:dyDescent="0.35">
      <c r="A73" s="120"/>
      <c r="B73" s="30"/>
      <c r="C73" s="117" t="s">
        <v>143</v>
      </c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</row>
    <row r="74" spans="1:19" x14ac:dyDescent="0.35">
      <c r="A74" s="120"/>
      <c r="B74" s="116" t="s">
        <v>144</v>
      </c>
      <c r="C74" s="116"/>
      <c r="D74" s="116"/>
      <c r="E74" s="116"/>
      <c r="F74" s="116"/>
      <c r="G74" s="116"/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  <c r="S74" s="116"/>
    </row>
    <row r="75" spans="1:19" ht="122.25" customHeight="1" x14ac:dyDescent="0.35">
      <c r="A75" s="120"/>
      <c r="B75" s="30" t="s">
        <v>145</v>
      </c>
      <c r="C75" s="46"/>
      <c r="D75" s="46"/>
      <c r="E75" s="46"/>
      <c r="F75" s="45">
        <f t="shared" ref="F75:M75" si="8">F26+F62+F72</f>
        <v>24</v>
      </c>
      <c r="G75" s="45">
        <f t="shared" si="8"/>
        <v>23</v>
      </c>
      <c r="H75" s="45">
        <f t="shared" si="8"/>
        <v>19</v>
      </c>
      <c r="I75" s="45">
        <f t="shared" si="8"/>
        <v>16</v>
      </c>
      <c r="J75" s="45">
        <f t="shared" si="8"/>
        <v>23</v>
      </c>
      <c r="K75" s="45">
        <f t="shared" si="8"/>
        <v>26</v>
      </c>
      <c r="L75" s="45">
        <f t="shared" si="8"/>
        <v>27</v>
      </c>
      <c r="M75" s="45">
        <f t="shared" si="8"/>
        <v>0</v>
      </c>
      <c r="N75" s="101">
        <f>N26+N33+N62+N72</f>
        <v>156</v>
      </c>
      <c r="O75" s="101">
        <f>O26+O33+O62+O72</f>
        <v>2640</v>
      </c>
      <c r="P75" s="101">
        <f>P26+P33+P62+P72</f>
        <v>2432</v>
      </c>
      <c r="Q75" s="101">
        <f>Q26+Q33+Q62+Q72</f>
        <v>128</v>
      </c>
      <c r="R75" s="45"/>
      <c r="S75" s="45"/>
    </row>
    <row r="76" spans="1:19" x14ac:dyDescent="0.35">
      <c r="A76" s="120"/>
      <c r="B76" s="116" t="s">
        <v>146</v>
      </c>
      <c r="C76" s="116"/>
      <c r="D76" s="116"/>
      <c r="E76" s="116"/>
      <c r="F76" s="116"/>
      <c r="G76" s="116"/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  <c r="S76" s="116"/>
    </row>
    <row r="77" spans="1:19" s="1" customFormat="1" ht="21" x14ac:dyDescent="0.35">
      <c r="A77" s="119" t="s">
        <v>147</v>
      </c>
      <c r="B77" s="119"/>
      <c r="C77" s="119"/>
      <c r="D77" s="119"/>
      <c r="E77" s="119"/>
      <c r="F77" s="8">
        <f t="shared" ref="F77:Q77" si="9">SUM(F72,F62,F33,F26)</f>
        <v>24</v>
      </c>
      <c r="G77" s="8">
        <f t="shared" si="9"/>
        <v>23</v>
      </c>
      <c r="H77" s="8">
        <f t="shared" si="9"/>
        <v>19</v>
      </c>
      <c r="I77" s="8">
        <f t="shared" si="9"/>
        <v>16</v>
      </c>
      <c r="J77" s="8">
        <f t="shared" si="9"/>
        <v>23</v>
      </c>
      <c r="K77" s="8">
        <f t="shared" si="9"/>
        <v>26</v>
      </c>
      <c r="L77" s="8">
        <f t="shared" si="9"/>
        <v>27</v>
      </c>
      <c r="M77" s="8">
        <f t="shared" si="9"/>
        <v>0</v>
      </c>
      <c r="N77" s="8">
        <f t="shared" si="9"/>
        <v>156</v>
      </c>
      <c r="O77" s="8">
        <f t="shared" si="9"/>
        <v>2640</v>
      </c>
      <c r="P77" s="8">
        <f t="shared" si="9"/>
        <v>2432</v>
      </c>
      <c r="Q77" s="8">
        <f t="shared" si="9"/>
        <v>128</v>
      </c>
      <c r="R77" s="40"/>
      <c r="S77" s="40"/>
    </row>
  </sheetData>
  <mergeCells count="43">
    <mergeCell ref="C73:S73"/>
    <mergeCell ref="B74:S74"/>
    <mergeCell ref="B76:S76"/>
    <mergeCell ref="A77:E77"/>
    <mergeCell ref="A4:A33"/>
    <mergeCell ref="A34:A61"/>
    <mergeCell ref="A63:A76"/>
    <mergeCell ref="B4:B26"/>
    <mergeCell ref="B27:B33"/>
    <mergeCell ref="B34:B45"/>
    <mergeCell ref="B46:B61"/>
    <mergeCell ref="B63:B72"/>
    <mergeCell ref="P27:S32"/>
    <mergeCell ref="C33:E33"/>
    <mergeCell ref="C45:E45"/>
    <mergeCell ref="C61:E61"/>
    <mergeCell ref="B62:E62"/>
    <mergeCell ref="C72:E72"/>
    <mergeCell ref="C30:E30"/>
    <mergeCell ref="F30:L30"/>
    <mergeCell ref="C31:E31"/>
    <mergeCell ref="F31:L31"/>
    <mergeCell ref="C32:E32"/>
    <mergeCell ref="F32:L32"/>
    <mergeCell ref="C27:E27"/>
    <mergeCell ref="F27:L27"/>
    <mergeCell ref="C28:E28"/>
    <mergeCell ref="F28:L28"/>
    <mergeCell ref="C29:E29"/>
    <mergeCell ref="F29:L29"/>
    <mergeCell ref="A1:S1"/>
    <mergeCell ref="F2:M2"/>
    <mergeCell ref="P2:Q2"/>
    <mergeCell ref="F10:M10"/>
    <mergeCell ref="C26:E26"/>
    <mergeCell ref="C2:C3"/>
    <mergeCell ref="D2:D3"/>
    <mergeCell ref="E2:E3"/>
    <mergeCell ref="N2:N3"/>
    <mergeCell ref="O2:O3"/>
    <mergeCell ref="R2:R3"/>
    <mergeCell ref="S2:S3"/>
    <mergeCell ref="A2:B3"/>
  </mergeCells>
  <phoneticPr fontId="39" type="noConversion"/>
  <conditionalFormatting sqref="R41:S41">
    <cfRule type="duplicateValues" dxfId="25" priority="4"/>
  </conditionalFormatting>
  <conditionalFormatting sqref="R42:S42">
    <cfRule type="duplicateValues" dxfId="24" priority="2"/>
  </conditionalFormatting>
  <conditionalFormatting sqref="R44:S44">
    <cfRule type="duplicateValues" dxfId="23" priority="3"/>
  </conditionalFormatting>
  <conditionalFormatting sqref="R46:S46">
    <cfRule type="duplicateValues" dxfId="22" priority="1"/>
  </conditionalFormatting>
  <pageMargins left="0.511811023622047" right="0.31496062992126" top="0.74803149606299202" bottom="0.74803149606299202" header="0.31496062992126" footer="0.31496062992126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77"/>
  <sheetViews>
    <sheetView zoomScale="160" zoomScaleNormal="160" workbookViewId="0">
      <pane ySplit="3" topLeftCell="A4" activePane="bottomLeft" state="frozen"/>
      <selection pane="bottomLeft" activeCell="E81" sqref="E81"/>
    </sheetView>
  </sheetViews>
  <sheetFormatPr defaultColWidth="11" defaultRowHeight="15.5" x14ac:dyDescent="0.35"/>
  <cols>
    <col min="1" max="2" width="2.69140625" customWidth="1"/>
    <col min="3" max="3" width="3.15234375" customWidth="1"/>
    <col min="4" max="4" width="7.69140625" customWidth="1"/>
    <col min="5" max="5" width="19" style="6" customWidth="1"/>
    <col min="6" max="13" width="3.15234375" customWidth="1"/>
    <col min="14" max="14" width="4" customWidth="1"/>
    <col min="15" max="16" width="5.15234375" customWidth="1"/>
    <col min="17" max="17" width="4.3046875" customWidth="1"/>
    <col min="18" max="18" width="6.84375" customWidth="1"/>
    <col min="19" max="19" width="4.4609375" customWidth="1"/>
  </cols>
  <sheetData>
    <row r="1" spans="1:19" x14ac:dyDescent="0.35">
      <c r="A1" s="103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</row>
    <row r="2" spans="1:19" s="1" customFormat="1" ht="21" customHeight="1" x14ac:dyDescent="0.35">
      <c r="A2" s="114" t="s">
        <v>1</v>
      </c>
      <c r="B2" s="115"/>
      <c r="C2" s="115" t="s">
        <v>2</v>
      </c>
      <c r="D2" s="115" t="s">
        <v>3</v>
      </c>
      <c r="E2" s="115" t="s">
        <v>4</v>
      </c>
      <c r="F2" s="105" t="s">
        <v>5</v>
      </c>
      <c r="G2" s="105"/>
      <c r="H2" s="105"/>
      <c r="I2" s="105"/>
      <c r="J2" s="105"/>
      <c r="K2" s="105"/>
      <c r="L2" s="105"/>
      <c r="M2" s="105"/>
      <c r="N2" s="115" t="s">
        <v>6</v>
      </c>
      <c r="O2" s="115" t="s">
        <v>7</v>
      </c>
      <c r="P2" s="105" t="s">
        <v>8</v>
      </c>
      <c r="Q2" s="105"/>
      <c r="R2" s="115" t="s">
        <v>9</v>
      </c>
      <c r="S2" s="115" t="s">
        <v>10</v>
      </c>
    </row>
    <row r="3" spans="1:19" s="1" customFormat="1" ht="21" customHeight="1" x14ac:dyDescent="0.35">
      <c r="A3" s="115"/>
      <c r="B3" s="115"/>
      <c r="C3" s="105"/>
      <c r="D3" s="105"/>
      <c r="E3" s="105"/>
      <c r="F3" s="8">
        <v>1</v>
      </c>
      <c r="G3" s="8">
        <v>2</v>
      </c>
      <c r="H3" s="8">
        <v>3</v>
      </c>
      <c r="I3" s="8">
        <v>4</v>
      </c>
      <c r="J3" s="8">
        <v>5</v>
      </c>
      <c r="K3" s="8">
        <v>6</v>
      </c>
      <c r="L3" s="8">
        <v>7</v>
      </c>
      <c r="M3" s="8">
        <v>8</v>
      </c>
      <c r="N3" s="105"/>
      <c r="O3" s="105"/>
      <c r="P3" s="7" t="s">
        <v>11</v>
      </c>
      <c r="Q3" s="7" t="s">
        <v>12</v>
      </c>
      <c r="R3" s="105"/>
      <c r="S3" s="105"/>
    </row>
    <row r="4" spans="1:19" ht="75.75" customHeight="1" x14ac:dyDescent="0.35">
      <c r="A4" s="120" t="s">
        <v>13</v>
      </c>
      <c r="B4" s="120" t="s">
        <v>14</v>
      </c>
      <c r="C4" s="9">
        <v>1</v>
      </c>
      <c r="D4" s="9" t="s">
        <v>15</v>
      </c>
      <c r="E4" s="11" t="s">
        <v>16</v>
      </c>
      <c r="F4" s="12">
        <v>4</v>
      </c>
      <c r="G4" s="12"/>
      <c r="H4" s="12"/>
      <c r="I4" s="12"/>
      <c r="J4" s="12"/>
      <c r="K4" s="12"/>
      <c r="L4" s="12"/>
      <c r="M4" s="12"/>
      <c r="N4" s="84">
        <v>5</v>
      </c>
      <c r="O4" s="12">
        <v>64</v>
      </c>
      <c r="P4" s="12">
        <v>64</v>
      </c>
      <c r="Q4" s="12"/>
      <c r="R4" s="12" t="s">
        <v>17</v>
      </c>
      <c r="S4" s="12" t="s">
        <v>18</v>
      </c>
    </row>
    <row r="5" spans="1:19" ht="32.25" customHeight="1" x14ac:dyDescent="0.35">
      <c r="A5" s="120"/>
      <c r="B5" s="120"/>
      <c r="C5" s="9">
        <v>2</v>
      </c>
      <c r="D5" s="9" t="s">
        <v>19</v>
      </c>
      <c r="E5" s="11" t="s">
        <v>20</v>
      </c>
      <c r="F5" s="13">
        <v>2</v>
      </c>
      <c r="G5" s="12"/>
      <c r="H5" s="12"/>
      <c r="I5" s="12"/>
      <c r="J5" s="12"/>
      <c r="K5" s="12"/>
      <c r="L5" s="12"/>
      <c r="M5" s="12"/>
      <c r="N5" s="13" t="s">
        <v>148</v>
      </c>
      <c r="O5" s="13">
        <v>32</v>
      </c>
      <c r="P5" s="12">
        <v>32</v>
      </c>
      <c r="Q5" s="12"/>
      <c r="R5" s="12" t="s">
        <v>21</v>
      </c>
      <c r="S5" s="12" t="s">
        <v>22</v>
      </c>
    </row>
    <row r="6" spans="1:19" ht="42" customHeight="1" x14ac:dyDescent="0.35">
      <c r="A6" s="120"/>
      <c r="B6" s="120"/>
      <c r="C6" s="9">
        <v>3</v>
      </c>
      <c r="D6" s="9" t="s">
        <v>23</v>
      </c>
      <c r="E6" s="11" t="s">
        <v>24</v>
      </c>
      <c r="F6" s="12"/>
      <c r="G6" s="12">
        <v>2</v>
      </c>
      <c r="H6" s="12"/>
      <c r="I6" s="12"/>
      <c r="J6" s="12"/>
      <c r="K6" s="12"/>
      <c r="L6" s="12"/>
      <c r="M6" s="12"/>
      <c r="N6" s="84">
        <v>3</v>
      </c>
      <c r="O6" s="12">
        <v>32</v>
      </c>
      <c r="P6" s="12">
        <v>32</v>
      </c>
      <c r="Q6" s="12"/>
      <c r="R6" s="12" t="s">
        <v>17</v>
      </c>
      <c r="S6" s="12" t="s">
        <v>22</v>
      </c>
    </row>
    <row r="7" spans="1:19" ht="35" x14ac:dyDescent="0.35">
      <c r="A7" s="120"/>
      <c r="B7" s="120"/>
      <c r="C7" s="9">
        <v>4</v>
      </c>
      <c r="D7" s="9" t="s">
        <v>25</v>
      </c>
      <c r="E7" s="11" t="s">
        <v>26</v>
      </c>
      <c r="F7" s="12"/>
      <c r="G7" s="12">
        <v>1</v>
      </c>
      <c r="H7" s="12"/>
      <c r="I7" s="12"/>
      <c r="J7" s="12"/>
      <c r="K7" s="12"/>
      <c r="L7" s="12"/>
      <c r="M7" s="12"/>
      <c r="N7" s="12">
        <v>1</v>
      </c>
      <c r="O7" s="12">
        <v>16</v>
      </c>
      <c r="P7" s="12">
        <v>16</v>
      </c>
      <c r="Q7" s="12"/>
      <c r="R7" s="87" t="s">
        <v>27</v>
      </c>
      <c r="S7" s="12" t="s">
        <v>22</v>
      </c>
    </row>
    <row r="8" spans="1:19" ht="35" x14ac:dyDescent="0.35">
      <c r="A8" s="120"/>
      <c r="B8" s="120"/>
      <c r="C8" s="9">
        <v>5</v>
      </c>
      <c r="D8" s="9" t="s">
        <v>28</v>
      </c>
      <c r="E8" s="11" t="s">
        <v>29</v>
      </c>
      <c r="F8" s="12"/>
      <c r="G8" s="13"/>
      <c r="H8" s="12">
        <v>2</v>
      </c>
      <c r="I8" s="12"/>
      <c r="J8" s="12"/>
      <c r="K8" s="12"/>
      <c r="L8" s="12"/>
      <c r="M8" s="12"/>
      <c r="N8" s="84">
        <v>3</v>
      </c>
      <c r="O8" s="12">
        <v>32</v>
      </c>
      <c r="P8" s="12">
        <v>32</v>
      </c>
      <c r="Q8" s="12"/>
      <c r="R8" s="12" t="s">
        <v>17</v>
      </c>
      <c r="S8" s="12" t="s">
        <v>22</v>
      </c>
    </row>
    <row r="9" spans="1:19" ht="35" x14ac:dyDescent="0.35">
      <c r="A9" s="120"/>
      <c r="B9" s="120"/>
      <c r="C9" s="9">
        <v>6</v>
      </c>
      <c r="D9" s="9" t="s">
        <v>30</v>
      </c>
      <c r="E9" s="11" t="s">
        <v>31</v>
      </c>
      <c r="F9" s="12"/>
      <c r="G9" s="12"/>
      <c r="H9" s="12"/>
      <c r="I9" s="12">
        <v>2</v>
      </c>
      <c r="J9" s="12"/>
      <c r="K9" s="12"/>
      <c r="L9" s="12"/>
      <c r="M9" s="12"/>
      <c r="N9" s="84">
        <v>3</v>
      </c>
      <c r="O9" s="12">
        <v>32</v>
      </c>
      <c r="P9" s="12">
        <v>32</v>
      </c>
      <c r="Q9" s="12"/>
      <c r="R9" s="12" t="s">
        <v>17</v>
      </c>
      <c r="S9" s="12" t="s">
        <v>18</v>
      </c>
    </row>
    <row r="10" spans="1:19" ht="24" x14ac:dyDescent="0.35">
      <c r="A10" s="120"/>
      <c r="B10" s="120"/>
      <c r="C10" s="9">
        <v>7</v>
      </c>
      <c r="D10" s="9" t="s">
        <v>32</v>
      </c>
      <c r="E10" s="14" t="s">
        <v>33</v>
      </c>
      <c r="F10" s="106" t="s">
        <v>34</v>
      </c>
      <c r="G10" s="106"/>
      <c r="H10" s="106"/>
      <c r="I10" s="106"/>
      <c r="J10" s="106"/>
      <c r="K10" s="106"/>
      <c r="L10" s="106"/>
      <c r="M10" s="106"/>
      <c r="N10" s="85">
        <v>2</v>
      </c>
      <c r="O10" s="15">
        <v>64</v>
      </c>
      <c r="P10" s="15"/>
      <c r="Q10" s="15"/>
      <c r="R10" s="42" t="s">
        <v>21</v>
      </c>
      <c r="S10" s="42" t="s">
        <v>35</v>
      </c>
    </row>
    <row r="11" spans="1:19" ht="39.5" x14ac:dyDescent="0.35">
      <c r="A11" s="120"/>
      <c r="B11" s="120"/>
      <c r="C11" s="9">
        <v>8</v>
      </c>
      <c r="D11" s="10" t="s">
        <v>36</v>
      </c>
      <c r="E11" s="16" t="s">
        <v>37</v>
      </c>
      <c r="F11" s="12">
        <v>2</v>
      </c>
      <c r="G11" s="12"/>
      <c r="H11" s="12"/>
      <c r="I11" s="12"/>
      <c r="J11" s="12"/>
      <c r="K11" s="12"/>
      <c r="L11" s="12"/>
      <c r="M11" s="12"/>
      <c r="N11" s="12">
        <v>1</v>
      </c>
      <c r="O11" s="12">
        <v>32</v>
      </c>
      <c r="P11" s="12">
        <v>32</v>
      </c>
      <c r="Q11" s="12"/>
      <c r="R11" s="25" t="s">
        <v>38</v>
      </c>
      <c r="S11" s="12" t="s">
        <v>18</v>
      </c>
    </row>
    <row r="12" spans="1:19" ht="39.5" x14ac:dyDescent="0.35">
      <c r="A12" s="120"/>
      <c r="B12" s="120"/>
      <c r="C12" s="9">
        <v>9</v>
      </c>
      <c r="D12" s="10" t="s">
        <v>39</v>
      </c>
      <c r="E12" s="16" t="s">
        <v>40</v>
      </c>
      <c r="F12" s="12"/>
      <c r="G12" s="12">
        <v>2</v>
      </c>
      <c r="H12" s="12"/>
      <c r="I12" s="12"/>
      <c r="J12" s="12"/>
      <c r="K12" s="12"/>
      <c r="L12" s="12"/>
      <c r="M12" s="12"/>
      <c r="N12" s="12">
        <v>1</v>
      </c>
      <c r="O12" s="12">
        <v>32</v>
      </c>
      <c r="P12" s="12">
        <v>32</v>
      </c>
      <c r="Q12" s="12"/>
      <c r="R12" s="25" t="s">
        <v>38</v>
      </c>
      <c r="S12" s="12" t="s">
        <v>18</v>
      </c>
    </row>
    <row r="13" spans="1:19" ht="39" x14ac:dyDescent="0.35">
      <c r="A13" s="120"/>
      <c r="B13" s="120"/>
      <c r="C13" s="9">
        <v>10</v>
      </c>
      <c r="D13" s="17" t="s">
        <v>41</v>
      </c>
      <c r="E13" s="16" t="s">
        <v>42</v>
      </c>
      <c r="F13" s="12">
        <v>4</v>
      </c>
      <c r="G13" s="12"/>
      <c r="H13" s="12"/>
      <c r="I13" s="12"/>
      <c r="J13" s="12"/>
      <c r="K13" s="12"/>
      <c r="L13" s="12"/>
      <c r="M13" s="12"/>
      <c r="N13" s="12">
        <v>4</v>
      </c>
      <c r="O13" s="12">
        <v>64</v>
      </c>
      <c r="P13" s="12">
        <v>64</v>
      </c>
      <c r="Q13" s="12"/>
      <c r="R13" s="25"/>
      <c r="S13" s="12"/>
    </row>
    <row r="14" spans="1:19" ht="39" x14ac:dyDescent="0.35">
      <c r="A14" s="120"/>
      <c r="B14" s="120"/>
      <c r="C14" s="9">
        <v>11</v>
      </c>
      <c r="D14" s="9"/>
      <c r="E14" s="91" t="s">
        <v>43</v>
      </c>
      <c r="F14" s="72">
        <v>4</v>
      </c>
      <c r="G14" s="72"/>
      <c r="H14" s="72"/>
      <c r="I14" s="72"/>
      <c r="J14" s="72"/>
      <c r="K14" s="72"/>
      <c r="L14" s="72"/>
      <c r="M14" s="72"/>
      <c r="N14" s="72">
        <v>4</v>
      </c>
      <c r="O14" s="72">
        <v>64</v>
      </c>
      <c r="P14" s="72">
        <v>64</v>
      </c>
      <c r="Q14" s="72"/>
      <c r="R14" s="88" t="s">
        <v>44</v>
      </c>
      <c r="S14" s="88" t="s">
        <v>45</v>
      </c>
    </row>
    <row r="15" spans="1:19" ht="52" x14ac:dyDescent="0.35">
      <c r="A15" s="120"/>
      <c r="B15" s="120"/>
      <c r="C15" s="9">
        <v>12</v>
      </c>
      <c r="D15" s="9"/>
      <c r="E15" s="91" t="s">
        <v>46</v>
      </c>
      <c r="F15" s="72"/>
      <c r="G15" s="72">
        <v>3</v>
      </c>
      <c r="H15" s="72"/>
      <c r="I15" s="72"/>
      <c r="J15" s="72"/>
      <c r="K15" s="72"/>
      <c r="L15" s="72"/>
      <c r="M15" s="72"/>
      <c r="N15" s="72">
        <v>3</v>
      </c>
      <c r="O15" s="72">
        <v>48</v>
      </c>
      <c r="P15" s="72">
        <v>48</v>
      </c>
      <c r="Q15" s="72"/>
      <c r="R15" s="88" t="s">
        <v>44</v>
      </c>
      <c r="S15" s="88" t="s">
        <v>45</v>
      </c>
    </row>
    <row r="16" spans="1:19" ht="23.5" x14ac:dyDescent="0.35">
      <c r="A16" s="120"/>
      <c r="B16" s="120"/>
      <c r="C16" s="9">
        <v>13</v>
      </c>
      <c r="D16" s="9" t="s">
        <v>47</v>
      </c>
      <c r="E16" s="11" t="s">
        <v>48</v>
      </c>
      <c r="F16" s="12">
        <v>2</v>
      </c>
      <c r="G16" s="12"/>
      <c r="H16" s="12"/>
      <c r="I16" s="12"/>
      <c r="J16" s="12"/>
      <c r="K16" s="12"/>
      <c r="L16" s="12"/>
      <c r="M16" s="12"/>
      <c r="N16" s="12">
        <v>1</v>
      </c>
      <c r="O16" s="12">
        <v>32</v>
      </c>
      <c r="P16" s="12">
        <v>32</v>
      </c>
      <c r="Q16" s="12"/>
      <c r="R16" s="12" t="s">
        <v>49</v>
      </c>
      <c r="S16" s="12" t="s">
        <v>22</v>
      </c>
    </row>
    <row r="17" spans="1:19" ht="23.5" x14ac:dyDescent="0.35">
      <c r="A17" s="120"/>
      <c r="B17" s="120"/>
      <c r="C17" s="9">
        <v>14</v>
      </c>
      <c r="D17" s="9" t="s">
        <v>50</v>
      </c>
      <c r="E17" s="11" t="s">
        <v>51</v>
      </c>
      <c r="F17" s="12"/>
      <c r="G17" s="12">
        <v>2</v>
      </c>
      <c r="H17" s="12"/>
      <c r="I17" s="12"/>
      <c r="J17" s="12"/>
      <c r="K17" s="12"/>
      <c r="L17" s="12"/>
      <c r="M17" s="12"/>
      <c r="N17" s="12">
        <v>1</v>
      </c>
      <c r="O17" s="12">
        <v>32</v>
      </c>
      <c r="P17" s="12">
        <v>32</v>
      </c>
      <c r="Q17" s="12"/>
      <c r="R17" s="12" t="s">
        <v>49</v>
      </c>
      <c r="S17" s="12" t="s">
        <v>22</v>
      </c>
    </row>
    <row r="18" spans="1:19" ht="32.25" customHeight="1" x14ac:dyDescent="0.35">
      <c r="A18" s="120"/>
      <c r="B18" s="120"/>
      <c r="C18" s="9">
        <v>15</v>
      </c>
      <c r="D18" s="9" t="s">
        <v>52</v>
      </c>
      <c r="E18" s="11" t="s">
        <v>53</v>
      </c>
      <c r="F18" s="12"/>
      <c r="G18" s="12"/>
      <c r="H18" s="12">
        <v>2</v>
      </c>
      <c r="I18" s="12"/>
      <c r="J18" s="12"/>
      <c r="K18" s="12"/>
      <c r="L18" s="12"/>
      <c r="M18" s="12"/>
      <c r="N18" s="12">
        <v>1</v>
      </c>
      <c r="O18" s="12">
        <v>32</v>
      </c>
      <c r="P18" s="12">
        <v>32</v>
      </c>
      <c r="Q18" s="12"/>
      <c r="R18" s="12" t="s">
        <v>49</v>
      </c>
      <c r="S18" s="12" t="s">
        <v>22</v>
      </c>
    </row>
    <row r="19" spans="1:19" ht="32.25" customHeight="1" x14ac:dyDescent="0.35">
      <c r="A19" s="120"/>
      <c r="B19" s="120"/>
      <c r="C19" s="9">
        <v>16</v>
      </c>
      <c r="D19" s="9" t="s">
        <v>54</v>
      </c>
      <c r="E19" s="11" t="s">
        <v>55</v>
      </c>
      <c r="F19" s="12"/>
      <c r="G19" s="12"/>
      <c r="H19" s="12"/>
      <c r="I19" s="12">
        <v>2</v>
      </c>
      <c r="J19" s="12"/>
      <c r="K19" s="12"/>
      <c r="L19" s="12"/>
      <c r="M19" s="12"/>
      <c r="N19" s="12">
        <v>1</v>
      </c>
      <c r="O19" s="12">
        <v>32</v>
      </c>
      <c r="P19" s="12">
        <v>32</v>
      </c>
      <c r="Q19" s="12"/>
      <c r="R19" s="12" t="s">
        <v>49</v>
      </c>
      <c r="S19" s="12" t="s">
        <v>22</v>
      </c>
    </row>
    <row r="20" spans="1:19" ht="32.25" customHeight="1" x14ac:dyDescent="0.35">
      <c r="A20" s="120"/>
      <c r="B20" s="120"/>
      <c r="C20" s="9">
        <v>17</v>
      </c>
      <c r="D20" s="9" t="s">
        <v>56</v>
      </c>
      <c r="E20" s="11" t="s">
        <v>57</v>
      </c>
      <c r="F20" s="12"/>
      <c r="G20" s="12"/>
      <c r="H20" s="12"/>
      <c r="I20" s="12">
        <v>3</v>
      </c>
      <c r="J20" s="12"/>
      <c r="K20" s="12"/>
      <c r="L20" s="12"/>
      <c r="M20" s="12"/>
      <c r="N20" s="12">
        <v>3</v>
      </c>
      <c r="O20" s="12">
        <v>48</v>
      </c>
      <c r="P20" s="19">
        <v>48</v>
      </c>
      <c r="Q20" s="12"/>
      <c r="R20" s="25" t="s">
        <v>58</v>
      </c>
      <c r="S20" s="25" t="s">
        <v>35</v>
      </c>
    </row>
    <row r="21" spans="1:19" ht="24.75" customHeight="1" x14ac:dyDescent="0.35">
      <c r="A21" s="120"/>
      <c r="B21" s="120"/>
      <c r="C21" s="9">
        <v>18</v>
      </c>
      <c r="D21" s="9" t="s">
        <v>59</v>
      </c>
      <c r="E21" s="11" t="s">
        <v>60</v>
      </c>
      <c r="F21" s="12"/>
      <c r="G21" s="12"/>
      <c r="H21" s="12">
        <v>2</v>
      </c>
      <c r="I21" s="12"/>
      <c r="J21" s="12"/>
      <c r="K21" s="12"/>
      <c r="L21" s="12"/>
      <c r="M21" s="12"/>
      <c r="N21" s="12">
        <v>2</v>
      </c>
      <c r="O21" s="12">
        <v>32</v>
      </c>
      <c r="P21" s="12">
        <v>32</v>
      </c>
      <c r="Q21" s="12"/>
      <c r="R21" s="12" t="s">
        <v>61</v>
      </c>
      <c r="S21" s="12" t="s">
        <v>22</v>
      </c>
    </row>
    <row r="22" spans="1:19" ht="26.5" x14ac:dyDescent="0.35">
      <c r="A22" s="120"/>
      <c r="B22" s="120"/>
      <c r="C22" s="9">
        <v>19</v>
      </c>
      <c r="D22" s="10" t="s">
        <v>62</v>
      </c>
      <c r="E22" s="16" t="s">
        <v>63</v>
      </c>
      <c r="F22" s="12">
        <v>4</v>
      </c>
      <c r="G22" s="12"/>
      <c r="H22" s="12"/>
      <c r="I22" s="12"/>
      <c r="J22" s="12"/>
      <c r="K22" s="12"/>
      <c r="L22" s="12"/>
      <c r="M22" s="12"/>
      <c r="N22" s="12">
        <v>4</v>
      </c>
      <c r="O22" s="12">
        <v>64</v>
      </c>
      <c r="P22" s="12">
        <v>64</v>
      </c>
      <c r="Q22" s="12"/>
      <c r="R22" s="12" t="s">
        <v>64</v>
      </c>
      <c r="S22" s="12" t="s">
        <v>18</v>
      </c>
    </row>
    <row r="23" spans="1:19" ht="26.5" x14ac:dyDescent="0.35">
      <c r="A23" s="120"/>
      <c r="B23" s="120"/>
      <c r="C23" s="9">
        <v>20</v>
      </c>
      <c r="D23" s="10" t="s">
        <v>65</v>
      </c>
      <c r="E23" s="16" t="s">
        <v>66</v>
      </c>
      <c r="F23" s="12"/>
      <c r="G23" s="12">
        <v>4</v>
      </c>
      <c r="H23" s="12"/>
      <c r="I23" s="12"/>
      <c r="J23" s="12"/>
      <c r="K23" s="12"/>
      <c r="L23" s="12"/>
      <c r="M23" s="12"/>
      <c r="N23" s="12">
        <v>4</v>
      </c>
      <c r="O23" s="12">
        <v>64</v>
      </c>
      <c r="P23" s="12">
        <v>64</v>
      </c>
      <c r="Q23" s="12"/>
      <c r="R23" s="12" t="s">
        <v>64</v>
      </c>
      <c r="S23" s="12" t="s">
        <v>18</v>
      </c>
    </row>
    <row r="24" spans="1:19" ht="23.5" x14ac:dyDescent="0.35">
      <c r="A24" s="120"/>
      <c r="B24" s="120"/>
      <c r="C24" s="9">
        <v>21</v>
      </c>
      <c r="D24" s="10" t="s">
        <v>67</v>
      </c>
      <c r="E24" s="11" t="s">
        <v>68</v>
      </c>
      <c r="F24" s="12"/>
      <c r="G24" s="12">
        <v>3</v>
      </c>
      <c r="H24" s="12"/>
      <c r="I24" s="12"/>
      <c r="J24" s="12"/>
      <c r="K24" s="12"/>
      <c r="L24" s="12"/>
      <c r="M24" s="12"/>
      <c r="N24" s="12">
        <v>3</v>
      </c>
      <c r="O24" s="12">
        <v>48</v>
      </c>
      <c r="P24" s="12">
        <v>48</v>
      </c>
      <c r="Q24" s="12"/>
      <c r="R24" s="12" t="s">
        <v>64</v>
      </c>
      <c r="S24" s="12" t="s">
        <v>18</v>
      </c>
    </row>
    <row r="25" spans="1:19" x14ac:dyDescent="0.35">
      <c r="A25" s="120"/>
      <c r="B25" s="120"/>
      <c r="C25" s="9">
        <v>22</v>
      </c>
      <c r="D25" s="19" t="s">
        <v>69</v>
      </c>
      <c r="E25" s="74" t="s">
        <v>70</v>
      </c>
      <c r="F25" s="12">
        <v>2</v>
      </c>
      <c r="G25" s="12"/>
      <c r="H25" s="12"/>
      <c r="I25" s="12"/>
      <c r="J25" s="12"/>
      <c r="K25" s="12"/>
      <c r="L25" s="12"/>
      <c r="M25" s="12"/>
      <c r="N25" s="12">
        <v>2</v>
      </c>
      <c r="O25" s="12">
        <v>32</v>
      </c>
      <c r="P25" s="12">
        <v>32</v>
      </c>
      <c r="Q25" s="12"/>
      <c r="R25" s="25" t="s">
        <v>27</v>
      </c>
      <c r="S25" s="25" t="s">
        <v>45</v>
      </c>
    </row>
    <row r="26" spans="1:19" x14ac:dyDescent="0.35">
      <c r="A26" s="120"/>
      <c r="B26" s="120"/>
      <c r="C26" s="107" t="s">
        <v>71</v>
      </c>
      <c r="D26" s="107"/>
      <c r="E26" s="107"/>
      <c r="F26" s="8">
        <f t="shared" ref="F26:M26" si="0">SUM(F11:F25,F4:F9)</f>
        <v>24</v>
      </c>
      <c r="G26" s="8">
        <f t="shared" si="0"/>
        <v>17</v>
      </c>
      <c r="H26" s="8">
        <f t="shared" si="0"/>
        <v>6</v>
      </c>
      <c r="I26" s="8">
        <f t="shared" si="0"/>
        <v>7</v>
      </c>
      <c r="J26" s="8">
        <f t="shared" si="0"/>
        <v>0</v>
      </c>
      <c r="K26" s="8">
        <f t="shared" si="0"/>
        <v>0</v>
      </c>
      <c r="L26" s="8">
        <f t="shared" si="0"/>
        <v>0</v>
      </c>
      <c r="M26" s="8">
        <f t="shared" si="0"/>
        <v>0</v>
      </c>
      <c r="N26" s="8">
        <f t="shared" ref="N26:Q26" si="1">SUM(N4:N25)</f>
        <v>52</v>
      </c>
      <c r="O26" s="8">
        <f t="shared" si="1"/>
        <v>928</v>
      </c>
      <c r="P26" s="8">
        <f t="shared" si="1"/>
        <v>864</v>
      </c>
      <c r="Q26" s="8">
        <f t="shared" si="1"/>
        <v>0</v>
      </c>
      <c r="R26" s="8"/>
      <c r="S26" s="7"/>
    </row>
    <row r="27" spans="1:19" s="2" customFormat="1" ht="25.5" customHeight="1" x14ac:dyDescent="0.35">
      <c r="A27" s="120"/>
      <c r="B27" s="120" t="s">
        <v>72</v>
      </c>
      <c r="C27" s="108" t="s">
        <v>73</v>
      </c>
      <c r="D27" s="109"/>
      <c r="E27" s="109"/>
      <c r="F27" s="110" t="s">
        <v>74</v>
      </c>
      <c r="G27" s="111"/>
      <c r="H27" s="111"/>
      <c r="I27" s="111"/>
      <c r="J27" s="111"/>
      <c r="K27" s="111"/>
      <c r="L27" s="111"/>
      <c r="M27" s="39"/>
      <c r="N27" s="12">
        <v>2</v>
      </c>
      <c r="O27" s="12"/>
      <c r="P27" s="121" t="s">
        <v>75</v>
      </c>
      <c r="Q27" s="122"/>
      <c r="R27" s="122"/>
      <c r="S27" s="122"/>
    </row>
    <row r="28" spans="1:19" x14ac:dyDescent="0.35">
      <c r="A28" s="120"/>
      <c r="B28" s="120"/>
      <c r="C28" s="112" t="s">
        <v>76</v>
      </c>
      <c r="D28" s="113"/>
      <c r="E28" s="113"/>
      <c r="F28" s="110" t="s">
        <v>74</v>
      </c>
      <c r="G28" s="111"/>
      <c r="H28" s="111"/>
      <c r="I28" s="111"/>
      <c r="J28" s="111"/>
      <c r="K28" s="111"/>
      <c r="L28" s="111"/>
      <c r="M28" s="39"/>
      <c r="N28" s="12">
        <v>2</v>
      </c>
      <c r="O28" s="12"/>
      <c r="P28" s="122"/>
      <c r="Q28" s="122"/>
      <c r="R28" s="122"/>
      <c r="S28" s="122"/>
    </row>
    <row r="29" spans="1:19" ht="24.75" customHeight="1" x14ac:dyDescent="0.35">
      <c r="A29" s="120"/>
      <c r="B29" s="120"/>
      <c r="C29" s="112" t="s">
        <v>77</v>
      </c>
      <c r="D29" s="113"/>
      <c r="E29" s="113"/>
      <c r="F29" s="110" t="s">
        <v>74</v>
      </c>
      <c r="G29" s="111"/>
      <c r="H29" s="111"/>
      <c r="I29" s="111"/>
      <c r="J29" s="111"/>
      <c r="K29" s="111"/>
      <c r="L29" s="111"/>
      <c r="M29" s="39"/>
      <c r="N29" s="12"/>
      <c r="O29" s="12"/>
      <c r="P29" s="122"/>
      <c r="Q29" s="122"/>
      <c r="R29" s="122"/>
      <c r="S29" s="122"/>
    </row>
    <row r="30" spans="1:19" ht="24.75" customHeight="1" x14ac:dyDescent="0.35">
      <c r="A30" s="120"/>
      <c r="B30" s="120"/>
      <c r="C30" s="112" t="s">
        <v>78</v>
      </c>
      <c r="D30" s="113"/>
      <c r="E30" s="113"/>
      <c r="F30" s="110" t="s">
        <v>74</v>
      </c>
      <c r="G30" s="111"/>
      <c r="H30" s="111"/>
      <c r="I30" s="111"/>
      <c r="J30" s="111"/>
      <c r="K30" s="111"/>
      <c r="L30" s="111"/>
      <c r="M30" s="39"/>
      <c r="N30" s="12"/>
      <c r="O30" s="12"/>
      <c r="P30" s="122"/>
      <c r="Q30" s="122"/>
      <c r="R30" s="122"/>
      <c r="S30" s="122"/>
    </row>
    <row r="31" spans="1:19" ht="24.75" customHeight="1" x14ac:dyDescent="0.35">
      <c r="A31" s="120"/>
      <c r="B31" s="120"/>
      <c r="C31" s="112" t="s">
        <v>79</v>
      </c>
      <c r="D31" s="113"/>
      <c r="E31" s="113"/>
      <c r="F31" s="110" t="s">
        <v>74</v>
      </c>
      <c r="G31" s="111"/>
      <c r="H31" s="111"/>
      <c r="I31" s="111"/>
      <c r="J31" s="111"/>
      <c r="K31" s="111"/>
      <c r="L31" s="111"/>
      <c r="M31" s="39"/>
      <c r="N31" s="12"/>
      <c r="O31" s="12"/>
      <c r="P31" s="122"/>
      <c r="Q31" s="122"/>
      <c r="R31" s="122"/>
      <c r="S31" s="122"/>
    </row>
    <row r="32" spans="1:19" ht="24.75" customHeight="1" x14ac:dyDescent="0.35">
      <c r="A32" s="120"/>
      <c r="B32" s="120"/>
      <c r="C32" s="112" t="s">
        <v>80</v>
      </c>
      <c r="D32" s="113"/>
      <c r="E32" s="113"/>
      <c r="F32" s="110" t="s">
        <v>74</v>
      </c>
      <c r="G32" s="111"/>
      <c r="H32" s="111"/>
      <c r="I32" s="111"/>
      <c r="J32" s="111"/>
      <c r="K32" s="111"/>
      <c r="L32" s="111"/>
      <c r="M32" s="39"/>
      <c r="N32" s="12"/>
      <c r="O32" s="12"/>
      <c r="P32" s="122"/>
      <c r="Q32" s="122"/>
      <c r="R32" s="122"/>
      <c r="S32" s="122"/>
    </row>
    <row r="33" spans="1:19" ht="24.75" customHeight="1" x14ac:dyDescent="0.35">
      <c r="A33" s="120"/>
      <c r="B33" s="120"/>
      <c r="C33" s="107" t="s">
        <v>71</v>
      </c>
      <c r="D33" s="107"/>
      <c r="E33" s="107"/>
      <c r="F33" s="8"/>
      <c r="G33" s="8"/>
      <c r="H33" s="8"/>
      <c r="I33" s="8"/>
      <c r="J33" s="8"/>
      <c r="K33" s="8"/>
      <c r="L33" s="8"/>
      <c r="M33" s="8"/>
      <c r="N33" s="8">
        <v>6</v>
      </c>
      <c r="O33" s="8">
        <v>96</v>
      </c>
      <c r="P33" s="8">
        <v>96</v>
      </c>
      <c r="Q33" s="8"/>
      <c r="R33" s="8"/>
      <c r="S33" s="7"/>
    </row>
    <row r="34" spans="1:19" ht="24.75" customHeight="1" x14ac:dyDescent="0.35">
      <c r="A34" s="120" t="s">
        <v>81</v>
      </c>
      <c r="B34" s="120" t="s">
        <v>82</v>
      </c>
      <c r="C34" s="9">
        <v>1</v>
      </c>
      <c r="D34" s="19" t="s">
        <v>83</v>
      </c>
      <c r="E34" s="21" t="s">
        <v>84</v>
      </c>
      <c r="F34" s="13"/>
      <c r="G34" s="13">
        <v>3</v>
      </c>
      <c r="H34" s="13"/>
      <c r="I34" s="13"/>
      <c r="J34" s="13"/>
      <c r="K34" s="13"/>
      <c r="L34" s="13"/>
      <c r="M34" s="13"/>
      <c r="N34" s="13">
        <v>3</v>
      </c>
      <c r="O34" s="13">
        <v>48</v>
      </c>
      <c r="P34" s="13">
        <v>48</v>
      </c>
      <c r="Q34" s="13"/>
      <c r="R34" s="12" t="s">
        <v>85</v>
      </c>
      <c r="S34" s="12" t="s">
        <v>45</v>
      </c>
    </row>
    <row r="35" spans="1:19" ht="24.75" customHeight="1" x14ac:dyDescent="0.35">
      <c r="A35" s="120"/>
      <c r="B35" s="120"/>
      <c r="C35" s="9">
        <v>2</v>
      </c>
      <c r="D35" s="9"/>
      <c r="E35" s="16" t="s">
        <v>149</v>
      </c>
      <c r="F35" s="19"/>
      <c r="G35" s="19"/>
      <c r="H35" s="19">
        <v>3</v>
      </c>
      <c r="I35" s="19"/>
      <c r="J35" s="19"/>
      <c r="K35" s="19"/>
      <c r="L35" s="19"/>
      <c r="M35" s="19"/>
      <c r="N35" s="19">
        <v>3</v>
      </c>
      <c r="O35" s="19">
        <v>48</v>
      </c>
      <c r="P35" s="19">
        <v>48</v>
      </c>
      <c r="Q35" s="19"/>
      <c r="R35" s="24" t="s">
        <v>87</v>
      </c>
      <c r="S35" s="24" t="s">
        <v>45</v>
      </c>
    </row>
    <row r="36" spans="1:19" ht="26" customHeight="1" x14ac:dyDescent="0.35">
      <c r="A36" s="120"/>
      <c r="B36" s="120"/>
      <c r="C36" s="9">
        <v>3</v>
      </c>
      <c r="D36" s="9"/>
      <c r="E36" s="91" t="s">
        <v>150</v>
      </c>
      <c r="F36" s="72"/>
      <c r="G36" s="72"/>
      <c r="H36" s="72"/>
      <c r="I36" s="37"/>
      <c r="J36" s="72"/>
      <c r="K36" s="72"/>
      <c r="L36" s="72"/>
      <c r="M36" s="72"/>
      <c r="N36" s="72"/>
      <c r="O36" s="72"/>
      <c r="P36" s="72"/>
      <c r="Q36" s="72"/>
      <c r="R36" s="88" t="s">
        <v>44</v>
      </c>
      <c r="S36" s="88" t="s">
        <v>45</v>
      </c>
    </row>
    <row r="37" spans="1:19" s="3" customFormat="1" ht="39" x14ac:dyDescent="0.35">
      <c r="A37" s="120"/>
      <c r="B37" s="120"/>
      <c r="C37" s="9">
        <v>4</v>
      </c>
      <c r="D37" s="19"/>
      <c r="E37" s="91" t="s">
        <v>151</v>
      </c>
      <c r="F37" s="76"/>
      <c r="G37" s="76"/>
      <c r="H37" s="76"/>
      <c r="I37" s="98"/>
      <c r="J37" s="76"/>
      <c r="K37" s="76"/>
      <c r="L37" s="76"/>
      <c r="M37" s="76"/>
      <c r="N37" s="76"/>
      <c r="O37" s="76"/>
      <c r="P37" s="76"/>
      <c r="Q37" s="76"/>
      <c r="R37" s="88" t="s">
        <v>44</v>
      </c>
      <c r="S37" s="88" t="s">
        <v>45</v>
      </c>
    </row>
    <row r="38" spans="1:19" s="3" customFormat="1" x14ac:dyDescent="0.35">
      <c r="A38" s="120"/>
      <c r="B38" s="120"/>
      <c r="C38" s="9">
        <v>5</v>
      </c>
      <c r="D38" s="19"/>
      <c r="E38" s="91" t="s">
        <v>152</v>
      </c>
      <c r="F38" s="76"/>
      <c r="G38" s="76"/>
      <c r="H38" s="76"/>
      <c r="I38" s="98"/>
      <c r="J38" s="76"/>
      <c r="K38" s="76"/>
      <c r="L38" s="76"/>
      <c r="M38" s="76"/>
      <c r="N38" s="76"/>
      <c r="O38" s="76"/>
      <c r="P38" s="76"/>
      <c r="Q38" s="76"/>
      <c r="R38" s="88" t="s">
        <v>44</v>
      </c>
      <c r="S38" s="88" t="s">
        <v>45</v>
      </c>
    </row>
    <row r="39" spans="1:19" x14ac:dyDescent="0.35">
      <c r="A39" s="120"/>
      <c r="B39" s="120"/>
      <c r="C39" s="9">
        <v>6</v>
      </c>
      <c r="D39" s="19"/>
      <c r="E39" s="91" t="s">
        <v>153</v>
      </c>
      <c r="F39" s="76"/>
      <c r="G39" s="76"/>
      <c r="H39" s="76"/>
      <c r="I39" s="76"/>
      <c r="J39" s="98"/>
      <c r="K39" s="76"/>
      <c r="L39" s="76"/>
      <c r="M39" s="76"/>
      <c r="N39" s="76"/>
      <c r="O39" s="76"/>
      <c r="P39" s="76"/>
      <c r="Q39" s="76"/>
      <c r="R39" s="88" t="s">
        <v>44</v>
      </c>
      <c r="S39" s="88" t="s">
        <v>45</v>
      </c>
    </row>
    <row r="40" spans="1:19" x14ac:dyDescent="0.35">
      <c r="A40" s="120"/>
      <c r="B40" s="120"/>
      <c r="C40" s="9">
        <v>7</v>
      </c>
      <c r="D40" s="19"/>
      <c r="E40" s="91" t="s">
        <v>154</v>
      </c>
      <c r="F40" s="76"/>
      <c r="G40" s="76"/>
      <c r="H40" s="76"/>
      <c r="I40" s="76"/>
      <c r="J40" s="98"/>
      <c r="K40" s="76"/>
      <c r="L40" s="76"/>
      <c r="M40" s="76"/>
      <c r="N40" s="76"/>
      <c r="O40" s="76"/>
      <c r="P40" s="76"/>
      <c r="Q40" s="76"/>
      <c r="R40" s="88" t="s">
        <v>44</v>
      </c>
      <c r="S40" s="88" t="s">
        <v>45</v>
      </c>
    </row>
    <row r="41" spans="1:19" x14ac:dyDescent="0.35">
      <c r="A41" s="120"/>
      <c r="B41" s="120"/>
      <c r="C41" s="9">
        <v>8</v>
      </c>
      <c r="D41" s="19"/>
      <c r="E41" s="91" t="s">
        <v>155</v>
      </c>
      <c r="F41" s="76"/>
      <c r="G41" s="76"/>
      <c r="H41" s="76"/>
      <c r="I41" s="76"/>
      <c r="J41" s="98"/>
      <c r="K41" s="76"/>
      <c r="L41" s="76"/>
      <c r="M41" s="76"/>
      <c r="N41" s="76"/>
      <c r="O41" s="76"/>
      <c r="P41" s="76"/>
      <c r="Q41" s="76"/>
      <c r="R41" s="88" t="s">
        <v>44</v>
      </c>
      <c r="S41" s="88" t="s">
        <v>45</v>
      </c>
    </row>
    <row r="42" spans="1:19" x14ac:dyDescent="0.35">
      <c r="A42" s="120"/>
      <c r="B42" s="120"/>
      <c r="C42" s="9">
        <v>9</v>
      </c>
      <c r="D42" s="19"/>
      <c r="E42" s="92" t="s">
        <v>156</v>
      </c>
      <c r="F42" s="76"/>
      <c r="G42" s="76"/>
      <c r="H42" s="76"/>
      <c r="I42" s="76"/>
      <c r="J42" s="98"/>
      <c r="K42" s="76"/>
      <c r="L42" s="76"/>
      <c r="M42" s="76"/>
      <c r="N42" s="76"/>
      <c r="O42" s="76"/>
      <c r="P42" s="76"/>
      <c r="Q42" s="76"/>
      <c r="R42" s="88" t="s">
        <v>44</v>
      </c>
      <c r="S42" s="88" t="s">
        <v>45</v>
      </c>
    </row>
    <row r="43" spans="1:19" ht="35.5" x14ac:dyDescent="0.35">
      <c r="A43" s="120"/>
      <c r="B43" s="120"/>
      <c r="C43" s="9">
        <v>10</v>
      </c>
      <c r="D43" s="19" t="s">
        <v>95</v>
      </c>
      <c r="E43" s="93" t="s">
        <v>96</v>
      </c>
      <c r="F43" s="13"/>
      <c r="G43" s="13"/>
      <c r="H43" s="13"/>
      <c r="I43" s="13"/>
      <c r="J43" s="13" t="s">
        <v>97</v>
      </c>
      <c r="K43" s="13"/>
      <c r="L43" s="13"/>
      <c r="M43" s="13"/>
      <c r="N43" s="13">
        <v>3</v>
      </c>
      <c r="O43" s="13">
        <v>48</v>
      </c>
      <c r="P43" s="13">
        <v>32</v>
      </c>
      <c r="Q43" s="13">
        <v>16</v>
      </c>
      <c r="R43" s="25" t="s">
        <v>87</v>
      </c>
      <c r="S43" s="25" t="s">
        <v>35</v>
      </c>
    </row>
    <row r="44" spans="1:19" x14ac:dyDescent="0.35">
      <c r="A44" s="120"/>
      <c r="B44" s="120"/>
      <c r="C44" s="9">
        <v>11</v>
      </c>
      <c r="D44" s="19"/>
      <c r="E44" s="94" t="s">
        <v>157</v>
      </c>
      <c r="F44" s="76"/>
      <c r="G44" s="76"/>
      <c r="H44" s="76"/>
      <c r="I44" s="76"/>
      <c r="J44" s="76"/>
      <c r="K44" s="98"/>
      <c r="L44" s="76"/>
      <c r="M44" s="76"/>
      <c r="N44" s="76"/>
      <c r="O44" s="76"/>
      <c r="P44" s="76"/>
      <c r="Q44" s="76"/>
      <c r="R44" s="88" t="s">
        <v>44</v>
      </c>
      <c r="S44" s="88" t="s">
        <v>45</v>
      </c>
    </row>
    <row r="45" spans="1:19" x14ac:dyDescent="0.35">
      <c r="A45" s="120"/>
      <c r="B45" s="120"/>
      <c r="C45" s="107" t="s">
        <v>71</v>
      </c>
      <c r="D45" s="107"/>
      <c r="E45" s="107"/>
      <c r="F45" s="8">
        <f t="shared" ref="F45:I45" si="2">SUM(F34:F44)</f>
        <v>0</v>
      </c>
      <c r="G45" s="8">
        <f t="shared" si="2"/>
        <v>3</v>
      </c>
      <c r="H45" s="8">
        <f t="shared" si="2"/>
        <v>3</v>
      </c>
      <c r="I45" s="8">
        <f t="shared" si="2"/>
        <v>0</v>
      </c>
      <c r="J45" s="8">
        <v>9</v>
      </c>
      <c r="K45" s="8">
        <f t="shared" ref="K45:Q45" si="3">SUM(K34:K44)</f>
        <v>0</v>
      </c>
      <c r="L45" s="8">
        <f t="shared" si="3"/>
        <v>0</v>
      </c>
      <c r="M45" s="8">
        <f t="shared" si="3"/>
        <v>0</v>
      </c>
      <c r="N45" s="8">
        <f t="shared" si="3"/>
        <v>9</v>
      </c>
      <c r="O45" s="8">
        <f t="shared" si="3"/>
        <v>144</v>
      </c>
      <c r="P45" s="8">
        <f t="shared" si="3"/>
        <v>128</v>
      </c>
      <c r="Q45" s="8">
        <f t="shared" si="3"/>
        <v>16</v>
      </c>
      <c r="R45" s="8"/>
      <c r="S45" s="8"/>
    </row>
    <row r="46" spans="1:19" ht="35" customHeight="1" x14ac:dyDescent="0.35">
      <c r="A46" s="120"/>
      <c r="B46" s="120" t="s">
        <v>99</v>
      </c>
      <c r="C46" s="9">
        <v>1</v>
      </c>
      <c r="D46" s="9"/>
      <c r="E46" s="95" t="s">
        <v>158</v>
      </c>
      <c r="F46" s="76"/>
      <c r="G46" s="76"/>
      <c r="H46" s="81"/>
      <c r="I46" s="76"/>
      <c r="J46" s="86"/>
      <c r="K46" s="98"/>
      <c r="L46" s="76"/>
      <c r="M46" s="76"/>
      <c r="N46" s="76"/>
      <c r="O46" s="76"/>
      <c r="P46" s="76"/>
      <c r="Q46" s="76"/>
      <c r="R46" s="88" t="s">
        <v>44</v>
      </c>
      <c r="S46" s="88" t="s">
        <v>45</v>
      </c>
    </row>
    <row r="47" spans="1:19" x14ac:dyDescent="0.35">
      <c r="A47" s="120"/>
      <c r="B47" s="120"/>
      <c r="C47" s="9">
        <v>2</v>
      </c>
      <c r="D47" s="9"/>
      <c r="E47" s="91" t="s">
        <v>159</v>
      </c>
      <c r="F47" s="76"/>
      <c r="G47" s="76"/>
      <c r="H47" s="81"/>
      <c r="I47" s="76"/>
      <c r="J47" s="72"/>
      <c r="K47" s="98"/>
      <c r="L47" s="76"/>
      <c r="M47" s="76"/>
      <c r="N47" s="76"/>
      <c r="O47" s="76"/>
      <c r="P47" s="76"/>
      <c r="Q47" s="76"/>
      <c r="R47" s="88" t="s">
        <v>44</v>
      </c>
      <c r="S47" s="88" t="s">
        <v>45</v>
      </c>
    </row>
    <row r="48" spans="1:19" ht="35" x14ac:dyDescent="0.35">
      <c r="A48" s="120"/>
      <c r="B48" s="120"/>
      <c r="C48" s="9">
        <v>3</v>
      </c>
      <c r="D48" s="19" t="s">
        <v>102</v>
      </c>
      <c r="E48" s="96" t="s">
        <v>103</v>
      </c>
      <c r="F48" s="13"/>
      <c r="G48" s="13"/>
      <c r="H48" s="13"/>
      <c r="I48" s="13"/>
      <c r="J48" s="13">
        <v>2</v>
      </c>
      <c r="K48" s="13"/>
      <c r="L48" s="13"/>
      <c r="M48" s="13"/>
      <c r="N48" s="13">
        <v>2</v>
      </c>
      <c r="O48" s="13">
        <v>32</v>
      </c>
      <c r="P48" s="13">
        <v>32</v>
      </c>
      <c r="Q48" s="13"/>
      <c r="R48" s="12" t="s">
        <v>87</v>
      </c>
      <c r="S48" s="12" t="s">
        <v>45</v>
      </c>
    </row>
    <row r="49" spans="1:19" x14ac:dyDescent="0.35">
      <c r="A49" s="120"/>
      <c r="B49" s="120"/>
      <c r="C49" s="9">
        <v>4</v>
      </c>
      <c r="D49" s="19"/>
      <c r="E49" s="97" t="s">
        <v>160</v>
      </c>
      <c r="F49" s="76"/>
      <c r="G49" s="76"/>
      <c r="H49" s="76"/>
      <c r="I49" s="76"/>
      <c r="J49" s="76"/>
      <c r="K49" s="98"/>
      <c r="L49" s="81"/>
      <c r="M49" s="76"/>
      <c r="N49" s="76"/>
      <c r="O49" s="76"/>
      <c r="P49" s="76"/>
      <c r="Q49" s="76"/>
      <c r="R49" s="88" t="s">
        <v>44</v>
      </c>
      <c r="S49" s="88" t="s">
        <v>45</v>
      </c>
    </row>
    <row r="50" spans="1:19" ht="23.5" customHeight="1" x14ac:dyDescent="0.35">
      <c r="A50" s="120"/>
      <c r="B50" s="120"/>
      <c r="C50" s="9">
        <v>5</v>
      </c>
      <c r="D50" s="19" t="s">
        <v>105</v>
      </c>
      <c r="E50" s="96" t="s">
        <v>106</v>
      </c>
      <c r="F50" s="13"/>
      <c r="G50" s="13"/>
      <c r="H50" s="13"/>
      <c r="I50" s="13"/>
      <c r="J50" s="99"/>
      <c r="K50" s="13" t="s">
        <v>97</v>
      </c>
      <c r="L50" s="13"/>
      <c r="M50" s="13"/>
      <c r="N50" s="13">
        <v>3</v>
      </c>
      <c r="O50" s="13">
        <v>48</v>
      </c>
      <c r="P50" s="13">
        <v>32</v>
      </c>
      <c r="Q50" s="13">
        <v>16</v>
      </c>
      <c r="R50" s="12" t="s">
        <v>87</v>
      </c>
      <c r="S50" s="12" t="s">
        <v>45</v>
      </c>
    </row>
    <row r="51" spans="1:19" x14ac:dyDescent="0.35">
      <c r="A51" s="120"/>
      <c r="B51" s="120"/>
      <c r="C51" s="9">
        <v>6</v>
      </c>
      <c r="D51" s="19"/>
      <c r="E51" s="91" t="s">
        <v>161</v>
      </c>
      <c r="F51" s="76"/>
      <c r="G51" s="76"/>
      <c r="H51" s="76"/>
      <c r="I51" s="76"/>
      <c r="J51" s="76"/>
      <c r="K51" s="98"/>
      <c r="L51" s="81"/>
      <c r="M51" s="76"/>
      <c r="N51" s="76"/>
      <c r="O51" s="76"/>
      <c r="P51" s="76"/>
      <c r="Q51" s="76"/>
      <c r="R51" s="88" t="s">
        <v>44</v>
      </c>
      <c r="S51" s="88" t="s">
        <v>45</v>
      </c>
    </row>
    <row r="52" spans="1:19" ht="23.5" x14ac:dyDescent="0.35">
      <c r="A52" s="120"/>
      <c r="B52" s="120"/>
      <c r="C52" s="9">
        <v>7</v>
      </c>
      <c r="D52" s="19" t="s">
        <v>108</v>
      </c>
      <c r="E52" s="96" t="s">
        <v>109</v>
      </c>
      <c r="F52" s="13"/>
      <c r="G52" s="13"/>
      <c r="H52" s="13"/>
      <c r="I52" s="13"/>
      <c r="J52" s="13"/>
      <c r="K52" s="13" t="s">
        <v>97</v>
      </c>
      <c r="L52" s="13"/>
      <c r="M52" s="13"/>
      <c r="N52" s="13">
        <v>3</v>
      </c>
      <c r="O52" s="13">
        <v>48</v>
      </c>
      <c r="P52" s="13">
        <v>32</v>
      </c>
      <c r="Q52" s="13">
        <v>16</v>
      </c>
      <c r="R52" s="12" t="s">
        <v>87</v>
      </c>
      <c r="S52" s="12" t="s">
        <v>45</v>
      </c>
    </row>
    <row r="53" spans="1:19" s="3" customFormat="1" ht="24" x14ac:dyDescent="0.35">
      <c r="A53" s="120"/>
      <c r="B53" s="120"/>
      <c r="C53" s="9">
        <v>8</v>
      </c>
      <c r="D53" s="9" t="s">
        <v>110</v>
      </c>
      <c r="E53" s="96" t="s">
        <v>111</v>
      </c>
      <c r="F53" s="12"/>
      <c r="G53" s="12"/>
      <c r="H53" s="12"/>
      <c r="I53" s="12"/>
      <c r="J53" s="12"/>
      <c r="K53" s="12">
        <v>2</v>
      </c>
      <c r="L53" s="12"/>
      <c r="M53" s="12"/>
      <c r="N53" s="12">
        <v>2</v>
      </c>
      <c r="O53" s="12">
        <f>N53*16</f>
        <v>32</v>
      </c>
      <c r="P53" s="12">
        <v>32</v>
      </c>
      <c r="Q53" s="12"/>
      <c r="R53" s="12" t="s">
        <v>64</v>
      </c>
      <c r="S53" s="25" t="s">
        <v>35</v>
      </c>
    </row>
    <row r="54" spans="1:19" ht="26" x14ac:dyDescent="0.35">
      <c r="A54" s="120"/>
      <c r="B54" s="120"/>
      <c r="C54" s="9">
        <v>9</v>
      </c>
      <c r="D54" s="19"/>
      <c r="E54" s="91" t="s">
        <v>162</v>
      </c>
      <c r="F54" s="76"/>
      <c r="G54" s="76"/>
      <c r="H54" s="76"/>
      <c r="I54" s="76"/>
      <c r="J54" s="76"/>
      <c r="K54" s="98"/>
      <c r="L54" s="76"/>
      <c r="M54" s="76"/>
      <c r="N54" s="76"/>
      <c r="O54" s="76"/>
      <c r="P54" s="76"/>
      <c r="Q54" s="76"/>
      <c r="R54" s="88" t="s">
        <v>44</v>
      </c>
      <c r="S54" s="88" t="s">
        <v>45</v>
      </c>
    </row>
    <row r="55" spans="1:19" ht="26" x14ac:dyDescent="0.35">
      <c r="A55" s="120"/>
      <c r="B55" s="120"/>
      <c r="C55" s="9">
        <v>10</v>
      </c>
      <c r="D55" s="19"/>
      <c r="E55" s="97" t="s">
        <v>163</v>
      </c>
      <c r="F55" s="76"/>
      <c r="G55" s="76"/>
      <c r="H55" s="76"/>
      <c r="I55" s="76"/>
      <c r="J55" s="76"/>
      <c r="K55" s="76"/>
      <c r="L55" s="98"/>
      <c r="M55" s="76"/>
      <c r="N55" s="76"/>
      <c r="O55" s="76"/>
      <c r="P55" s="76"/>
      <c r="Q55" s="76"/>
      <c r="R55" s="88" t="s">
        <v>44</v>
      </c>
      <c r="S55" s="88" t="s">
        <v>45</v>
      </c>
    </row>
    <row r="56" spans="1:19" x14ac:dyDescent="0.35">
      <c r="A56" s="120"/>
      <c r="B56" s="120"/>
      <c r="C56" s="9">
        <v>11</v>
      </c>
      <c r="D56" s="19"/>
      <c r="E56" s="91" t="s">
        <v>164</v>
      </c>
      <c r="F56" s="76"/>
      <c r="G56" s="76"/>
      <c r="H56" s="76"/>
      <c r="I56" s="76"/>
      <c r="J56" s="76"/>
      <c r="K56" s="76"/>
      <c r="L56" s="98"/>
      <c r="M56" s="76"/>
      <c r="N56" s="76"/>
      <c r="O56" s="76"/>
      <c r="P56" s="76"/>
      <c r="Q56" s="76"/>
      <c r="R56" s="88" t="s">
        <v>44</v>
      </c>
      <c r="S56" s="88" t="s">
        <v>45</v>
      </c>
    </row>
    <row r="57" spans="1:19" x14ac:dyDescent="0.35">
      <c r="A57" s="120"/>
      <c r="B57" s="120"/>
      <c r="C57" s="9">
        <v>12</v>
      </c>
      <c r="D57" s="19"/>
      <c r="E57" s="91" t="s">
        <v>165</v>
      </c>
      <c r="F57" s="76"/>
      <c r="G57" s="76"/>
      <c r="H57" s="76"/>
      <c r="I57" s="76"/>
      <c r="J57" s="76"/>
      <c r="K57" s="76"/>
      <c r="L57" s="98"/>
      <c r="M57" s="76"/>
      <c r="N57" s="76"/>
      <c r="O57" s="76"/>
      <c r="P57" s="76"/>
      <c r="Q57" s="76"/>
      <c r="R57" s="88" t="s">
        <v>44</v>
      </c>
      <c r="S57" s="88" t="s">
        <v>45</v>
      </c>
    </row>
    <row r="58" spans="1:19" ht="26" x14ac:dyDescent="0.35">
      <c r="A58" s="120"/>
      <c r="B58" s="120"/>
      <c r="C58" s="9">
        <v>13</v>
      </c>
      <c r="D58" s="19"/>
      <c r="E58" s="91" t="s">
        <v>166</v>
      </c>
      <c r="F58" s="76"/>
      <c r="G58" s="76"/>
      <c r="H58" s="76"/>
      <c r="I58" s="76"/>
      <c r="J58" s="76"/>
      <c r="K58" s="76"/>
      <c r="L58" s="98"/>
      <c r="M58" s="76"/>
      <c r="N58" s="76"/>
      <c r="O58" s="76"/>
      <c r="P58" s="76"/>
      <c r="Q58" s="76"/>
      <c r="R58" s="88" t="s">
        <v>44</v>
      </c>
      <c r="S58" s="88" t="s">
        <v>45</v>
      </c>
    </row>
    <row r="59" spans="1:19" x14ac:dyDescent="0.35">
      <c r="A59" s="120"/>
      <c r="B59" s="120"/>
      <c r="C59" s="9">
        <v>14</v>
      </c>
      <c r="D59" s="19"/>
      <c r="E59" s="91" t="s">
        <v>167</v>
      </c>
      <c r="F59" s="76"/>
      <c r="G59" s="76"/>
      <c r="H59" s="76"/>
      <c r="I59" s="76"/>
      <c r="J59" s="76"/>
      <c r="K59" s="76"/>
      <c r="L59" s="98"/>
      <c r="M59" s="76"/>
      <c r="N59" s="76"/>
      <c r="O59" s="76"/>
      <c r="P59" s="76"/>
      <c r="Q59" s="76"/>
      <c r="R59" s="88" t="s">
        <v>44</v>
      </c>
      <c r="S59" s="88" t="s">
        <v>45</v>
      </c>
    </row>
    <row r="60" spans="1:19" ht="23.5" x14ac:dyDescent="0.35">
      <c r="A60" s="120"/>
      <c r="B60" s="120"/>
      <c r="C60" s="9">
        <v>15</v>
      </c>
      <c r="D60" s="19" t="s">
        <v>118</v>
      </c>
      <c r="E60" s="11" t="s">
        <v>119</v>
      </c>
      <c r="F60" s="13"/>
      <c r="G60" s="13"/>
      <c r="H60" s="13"/>
      <c r="I60" s="13"/>
      <c r="J60" s="13"/>
      <c r="K60" s="13"/>
      <c r="L60" s="13" t="s">
        <v>120</v>
      </c>
      <c r="M60" s="13"/>
      <c r="N60" s="13">
        <v>2</v>
      </c>
      <c r="O60" s="13">
        <v>32</v>
      </c>
      <c r="P60" s="13">
        <v>16</v>
      </c>
      <c r="Q60" s="13">
        <v>16</v>
      </c>
      <c r="R60" s="12" t="s">
        <v>87</v>
      </c>
      <c r="S60" s="12" t="s">
        <v>35</v>
      </c>
    </row>
    <row r="61" spans="1:19" x14ac:dyDescent="0.35">
      <c r="A61" s="120"/>
      <c r="B61" s="120"/>
      <c r="C61" s="114" t="s">
        <v>121</v>
      </c>
      <c r="D61" s="115"/>
      <c r="E61" s="115"/>
      <c r="F61" s="8">
        <f t="shared" ref="F61:J61" si="4">SUM(F46:F60)</f>
        <v>0</v>
      </c>
      <c r="G61" s="8">
        <f t="shared" si="4"/>
        <v>0</v>
      </c>
      <c r="H61" s="8">
        <f t="shared" si="4"/>
        <v>0</v>
      </c>
      <c r="I61" s="8">
        <f t="shared" si="4"/>
        <v>0</v>
      </c>
      <c r="J61" s="8">
        <f t="shared" si="4"/>
        <v>2</v>
      </c>
      <c r="K61" s="8">
        <v>17</v>
      </c>
      <c r="L61" s="8">
        <v>14</v>
      </c>
      <c r="M61" s="8">
        <f t="shared" ref="M61:Q61" si="5">SUM(M46:M60)</f>
        <v>0</v>
      </c>
      <c r="N61" s="8">
        <f t="shared" si="5"/>
        <v>12</v>
      </c>
      <c r="O61" s="8">
        <f t="shared" si="5"/>
        <v>192</v>
      </c>
      <c r="P61" s="8">
        <f t="shared" si="5"/>
        <v>144</v>
      </c>
      <c r="Q61" s="8">
        <f t="shared" si="5"/>
        <v>48</v>
      </c>
      <c r="R61" s="7"/>
      <c r="S61" s="7"/>
    </row>
    <row r="62" spans="1:19" x14ac:dyDescent="0.35">
      <c r="A62" s="30"/>
      <c r="B62" s="115" t="s">
        <v>122</v>
      </c>
      <c r="C62" s="115"/>
      <c r="D62" s="115"/>
      <c r="E62" s="115"/>
      <c r="F62" s="8">
        <f t="shared" ref="F62:Q62" si="6">SUM(F61,F45)</f>
        <v>0</v>
      </c>
      <c r="G62" s="8">
        <f t="shared" si="6"/>
        <v>3</v>
      </c>
      <c r="H62" s="8">
        <f t="shared" si="6"/>
        <v>3</v>
      </c>
      <c r="I62" s="8">
        <f t="shared" si="6"/>
        <v>0</v>
      </c>
      <c r="J62" s="8">
        <f t="shared" si="6"/>
        <v>11</v>
      </c>
      <c r="K62" s="8">
        <f t="shared" si="6"/>
        <v>17</v>
      </c>
      <c r="L62" s="8">
        <f t="shared" si="6"/>
        <v>14</v>
      </c>
      <c r="M62" s="8">
        <f t="shared" si="6"/>
        <v>0</v>
      </c>
      <c r="N62" s="8">
        <f t="shared" si="6"/>
        <v>21</v>
      </c>
      <c r="O62" s="8">
        <f t="shared" si="6"/>
        <v>336</v>
      </c>
      <c r="P62" s="8">
        <f t="shared" si="6"/>
        <v>272</v>
      </c>
      <c r="Q62" s="8">
        <f t="shared" si="6"/>
        <v>64</v>
      </c>
      <c r="R62" s="7"/>
      <c r="S62" s="7"/>
    </row>
    <row r="63" spans="1:19" ht="23.5" x14ac:dyDescent="0.35">
      <c r="A63" s="120" t="s">
        <v>123</v>
      </c>
      <c r="B63" s="120" t="s">
        <v>124</v>
      </c>
      <c r="C63" s="13">
        <v>1</v>
      </c>
      <c r="D63" s="12" t="s">
        <v>125</v>
      </c>
      <c r="E63" s="34" t="s">
        <v>126</v>
      </c>
      <c r="F63" s="13"/>
      <c r="G63" s="13"/>
      <c r="H63" s="13"/>
      <c r="I63" s="13"/>
      <c r="J63" s="100"/>
      <c r="K63" s="13" t="s">
        <v>97</v>
      </c>
      <c r="L63" s="13"/>
      <c r="M63" s="13"/>
      <c r="N63" s="13">
        <v>3</v>
      </c>
      <c r="O63" s="13">
        <v>48</v>
      </c>
      <c r="P63" s="13">
        <v>32</v>
      </c>
      <c r="Q63" s="13">
        <v>16</v>
      </c>
      <c r="R63" s="25" t="s">
        <v>87</v>
      </c>
      <c r="S63" s="12" t="s">
        <v>35</v>
      </c>
    </row>
    <row r="64" spans="1:19" ht="35" customHeight="1" x14ac:dyDescent="0.35">
      <c r="A64" s="120"/>
      <c r="B64" s="120"/>
      <c r="C64" s="13">
        <v>2</v>
      </c>
      <c r="D64" s="13" t="s">
        <v>127</v>
      </c>
      <c r="E64" s="34" t="s">
        <v>128</v>
      </c>
      <c r="F64" s="12"/>
      <c r="G64" s="12"/>
      <c r="H64" s="12"/>
      <c r="I64" s="12"/>
      <c r="J64" s="12" t="s">
        <v>97</v>
      </c>
      <c r="K64" s="12"/>
      <c r="L64" s="12"/>
      <c r="M64" s="12"/>
      <c r="N64" s="13">
        <v>3</v>
      </c>
      <c r="O64" s="12">
        <v>48</v>
      </c>
      <c r="P64" s="12">
        <v>32</v>
      </c>
      <c r="Q64" s="12">
        <v>16</v>
      </c>
      <c r="R64" s="25" t="s">
        <v>87</v>
      </c>
      <c r="S64" s="43" t="s">
        <v>35</v>
      </c>
    </row>
    <row r="65" spans="1:19" s="3" customFormat="1" ht="35.5" x14ac:dyDescent="0.35">
      <c r="A65" s="120"/>
      <c r="B65" s="120"/>
      <c r="C65" s="13">
        <v>3</v>
      </c>
      <c r="D65" s="90" t="s">
        <v>129</v>
      </c>
      <c r="E65" s="62" t="s">
        <v>130</v>
      </c>
      <c r="F65" s="9"/>
      <c r="G65" s="9"/>
      <c r="H65" s="9"/>
      <c r="I65" s="9"/>
      <c r="J65" s="41"/>
      <c r="K65" s="9"/>
      <c r="L65" s="9" t="s">
        <v>97</v>
      </c>
      <c r="M65" s="9"/>
      <c r="N65" s="9">
        <v>3</v>
      </c>
      <c r="O65" s="9">
        <v>48</v>
      </c>
      <c r="P65" s="9">
        <v>32</v>
      </c>
      <c r="Q65" s="9">
        <v>16</v>
      </c>
      <c r="R65" s="19" t="s">
        <v>87</v>
      </c>
      <c r="S65" s="24" t="s">
        <v>45</v>
      </c>
    </row>
    <row r="66" spans="1:19" ht="35" x14ac:dyDescent="0.35">
      <c r="A66" s="120"/>
      <c r="B66" s="120"/>
      <c r="C66" s="13">
        <v>4</v>
      </c>
      <c r="D66" s="9" t="s">
        <v>131</v>
      </c>
      <c r="E66" s="63" t="s">
        <v>132</v>
      </c>
      <c r="F66" s="19"/>
      <c r="G66" s="19"/>
      <c r="H66" s="19"/>
      <c r="I66" s="19"/>
      <c r="J66" s="19"/>
      <c r="K66" s="19">
        <v>3</v>
      </c>
      <c r="L66" s="19"/>
      <c r="M66" s="19"/>
      <c r="N66" s="19">
        <v>3</v>
      </c>
      <c r="O66" s="19">
        <v>48</v>
      </c>
      <c r="P66" s="19">
        <v>48</v>
      </c>
      <c r="Q66" s="9"/>
      <c r="R66" s="19" t="s">
        <v>87</v>
      </c>
      <c r="S66" s="24" t="s">
        <v>45</v>
      </c>
    </row>
    <row r="67" spans="1:19" s="3" customFormat="1" ht="27" x14ac:dyDescent="0.35">
      <c r="A67" s="120"/>
      <c r="B67" s="120"/>
      <c r="C67" s="13">
        <v>5</v>
      </c>
      <c r="D67" s="10" t="s">
        <v>133</v>
      </c>
      <c r="E67" s="96" t="s">
        <v>134</v>
      </c>
      <c r="F67" s="9"/>
      <c r="G67" s="9"/>
      <c r="H67" s="9"/>
      <c r="I67" s="9"/>
      <c r="J67" s="9"/>
      <c r="K67" s="9"/>
      <c r="L67" s="9">
        <v>3</v>
      </c>
      <c r="M67" s="9"/>
      <c r="N67" s="9">
        <v>3</v>
      </c>
      <c r="O67" s="9">
        <v>48</v>
      </c>
      <c r="P67" s="9">
        <v>48</v>
      </c>
      <c r="Q67" s="9"/>
      <c r="R67" s="19" t="s">
        <v>87</v>
      </c>
      <c r="S67" s="19" t="s">
        <v>35</v>
      </c>
    </row>
    <row r="68" spans="1:19" s="3" customFormat="1" ht="26.5" x14ac:dyDescent="0.35">
      <c r="A68" s="120"/>
      <c r="B68" s="120"/>
      <c r="C68" s="13">
        <v>6</v>
      </c>
      <c r="D68" s="10" t="s">
        <v>135</v>
      </c>
      <c r="E68" s="11" t="s">
        <v>136</v>
      </c>
      <c r="F68" s="19"/>
      <c r="G68" s="19">
        <v>3</v>
      </c>
      <c r="H68" s="19"/>
      <c r="I68" s="19"/>
      <c r="J68" s="19"/>
      <c r="K68" s="19"/>
      <c r="L68" s="19"/>
      <c r="M68" s="19"/>
      <c r="N68" s="19">
        <v>3</v>
      </c>
      <c r="O68" s="19">
        <v>48</v>
      </c>
      <c r="P68" s="19">
        <v>48</v>
      </c>
      <c r="Q68" s="19"/>
      <c r="R68" s="24" t="s">
        <v>58</v>
      </c>
      <c r="S68" s="19" t="s">
        <v>18</v>
      </c>
    </row>
    <row r="69" spans="1:19" s="3" customFormat="1" ht="39" x14ac:dyDescent="0.35">
      <c r="A69" s="120"/>
      <c r="B69" s="120"/>
      <c r="C69" s="13">
        <v>7</v>
      </c>
      <c r="D69" s="10" t="s">
        <v>137</v>
      </c>
      <c r="E69" s="11" t="s">
        <v>138</v>
      </c>
      <c r="F69" s="13"/>
      <c r="G69" s="13"/>
      <c r="H69" s="13"/>
      <c r="I69" s="13"/>
      <c r="J69" s="13"/>
      <c r="K69" s="13"/>
      <c r="L69" s="13">
        <v>3</v>
      </c>
      <c r="M69" s="13"/>
      <c r="N69" s="13">
        <v>3</v>
      </c>
      <c r="O69" s="13">
        <v>48</v>
      </c>
      <c r="P69" s="13">
        <v>48</v>
      </c>
      <c r="Q69" s="13"/>
      <c r="R69" s="25" t="s">
        <v>87</v>
      </c>
      <c r="S69" s="12" t="s">
        <v>35</v>
      </c>
    </row>
    <row r="70" spans="1:19" s="3" customFormat="1" ht="26" x14ac:dyDescent="0.35">
      <c r="A70" s="120"/>
      <c r="B70" s="120"/>
      <c r="C70" s="13">
        <v>8</v>
      </c>
      <c r="D70" s="10" t="s">
        <v>139</v>
      </c>
      <c r="E70" s="11" t="s">
        <v>140</v>
      </c>
      <c r="F70" s="13"/>
      <c r="G70" s="13"/>
      <c r="H70" s="13"/>
      <c r="I70" s="13"/>
      <c r="J70" s="13"/>
      <c r="K70" s="13">
        <v>3</v>
      </c>
      <c r="L70" s="13"/>
      <c r="M70" s="13"/>
      <c r="N70" s="13">
        <v>3</v>
      </c>
      <c r="O70" s="13">
        <v>48</v>
      </c>
      <c r="P70" s="13">
        <v>48</v>
      </c>
      <c r="Q70" s="13"/>
      <c r="R70" s="12" t="s">
        <v>87</v>
      </c>
      <c r="S70" s="12" t="s">
        <v>45</v>
      </c>
    </row>
    <row r="71" spans="1:19" s="4" customFormat="1" ht="27.75" customHeight="1" x14ac:dyDescent="0.35">
      <c r="A71" s="120"/>
      <c r="B71" s="120"/>
      <c r="C71" s="13">
        <v>9</v>
      </c>
      <c r="D71" s="9" t="s">
        <v>141</v>
      </c>
      <c r="E71" s="11" t="s">
        <v>142</v>
      </c>
      <c r="F71" s="28"/>
      <c r="G71" s="28"/>
      <c r="H71" s="28"/>
      <c r="I71" s="28"/>
      <c r="J71" s="28"/>
      <c r="K71" s="28"/>
      <c r="L71" s="28">
        <v>1</v>
      </c>
      <c r="M71" s="28"/>
      <c r="N71" s="28">
        <v>1</v>
      </c>
      <c r="O71" s="19">
        <f>N71*16</f>
        <v>16</v>
      </c>
      <c r="P71" s="28"/>
      <c r="Q71" s="28">
        <v>16</v>
      </c>
      <c r="R71" s="19" t="s">
        <v>64</v>
      </c>
      <c r="S71" s="24" t="s">
        <v>35</v>
      </c>
    </row>
    <row r="72" spans="1:19" x14ac:dyDescent="0.35">
      <c r="A72" s="120"/>
      <c r="B72" s="120"/>
      <c r="C72" s="116" t="s">
        <v>121</v>
      </c>
      <c r="D72" s="105"/>
      <c r="E72" s="105"/>
      <c r="F72" s="8">
        <f t="shared" ref="F72:I72" si="7">SUM(F63:F71)</f>
        <v>0</v>
      </c>
      <c r="G72" s="8">
        <f t="shared" si="7"/>
        <v>3</v>
      </c>
      <c r="H72" s="8">
        <f t="shared" si="7"/>
        <v>0</v>
      </c>
      <c r="I72" s="8">
        <f t="shared" si="7"/>
        <v>0</v>
      </c>
      <c r="J72" s="8">
        <v>3</v>
      </c>
      <c r="K72" s="8">
        <v>9</v>
      </c>
      <c r="L72" s="8">
        <v>13</v>
      </c>
      <c r="M72" s="8">
        <f t="shared" ref="M72:Q72" si="8">SUM(M63:M71)</f>
        <v>0</v>
      </c>
      <c r="N72" s="8">
        <f t="shared" si="8"/>
        <v>25</v>
      </c>
      <c r="O72" s="8">
        <f t="shared" si="8"/>
        <v>400</v>
      </c>
      <c r="P72" s="8">
        <f t="shared" si="8"/>
        <v>336</v>
      </c>
      <c r="Q72" s="8">
        <f t="shared" si="8"/>
        <v>64</v>
      </c>
      <c r="R72" s="8"/>
      <c r="S72" s="8"/>
    </row>
    <row r="73" spans="1:19" x14ac:dyDescent="0.35">
      <c r="A73" s="120"/>
      <c r="B73" s="30"/>
      <c r="C73" s="117" t="s">
        <v>143</v>
      </c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</row>
    <row r="74" spans="1:19" x14ac:dyDescent="0.35">
      <c r="A74" s="120"/>
      <c r="B74" s="116" t="s">
        <v>144</v>
      </c>
      <c r="C74" s="116"/>
      <c r="D74" s="116"/>
      <c r="E74" s="116"/>
      <c r="F74" s="116"/>
      <c r="G74" s="116"/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  <c r="S74" s="116"/>
    </row>
    <row r="75" spans="1:19" ht="122.25" customHeight="1" x14ac:dyDescent="0.35">
      <c r="A75" s="120"/>
      <c r="B75" s="30" t="s">
        <v>145</v>
      </c>
      <c r="C75" s="46"/>
      <c r="D75" s="46"/>
      <c r="E75" s="46"/>
      <c r="F75" s="45">
        <f t="shared" ref="F75:M75" si="9">F26+F62+F72</f>
        <v>24</v>
      </c>
      <c r="G75" s="45">
        <f t="shared" si="9"/>
        <v>23</v>
      </c>
      <c r="H75" s="45">
        <f t="shared" si="9"/>
        <v>9</v>
      </c>
      <c r="I75" s="45">
        <f t="shared" si="9"/>
        <v>7</v>
      </c>
      <c r="J75" s="45">
        <f t="shared" si="9"/>
        <v>14</v>
      </c>
      <c r="K75" s="45">
        <f t="shared" si="9"/>
        <v>26</v>
      </c>
      <c r="L75" s="45">
        <f t="shared" si="9"/>
        <v>27</v>
      </c>
      <c r="M75" s="45">
        <f t="shared" si="9"/>
        <v>0</v>
      </c>
      <c r="N75" s="101">
        <f t="shared" ref="N75:Q75" si="10">N26+N33+N62+N72</f>
        <v>104</v>
      </c>
      <c r="O75" s="101">
        <f t="shared" si="10"/>
        <v>1760</v>
      </c>
      <c r="P75" s="101">
        <f t="shared" si="10"/>
        <v>1568</v>
      </c>
      <c r="Q75" s="101">
        <f t="shared" si="10"/>
        <v>128</v>
      </c>
      <c r="R75" s="45"/>
      <c r="S75" s="45"/>
    </row>
    <row r="76" spans="1:19" x14ac:dyDescent="0.35">
      <c r="A76" s="120"/>
      <c r="B76" s="116" t="s">
        <v>146</v>
      </c>
      <c r="C76" s="116"/>
      <c r="D76" s="116"/>
      <c r="E76" s="116"/>
      <c r="F76" s="116"/>
      <c r="G76" s="116"/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  <c r="S76" s="116"/>
    </row>
    <row r="77" spans="1:19" s="1" customFormat="1" ht="21" x14ac:dyDescent="0.35">
      <c r="A77" s="119" t="s">
        <v>147</v>
      </c>
      <c r="B77" s="119"/>
      <c r="C77" s="119"/>
      <c r="D77" s="119"/>
      <c r="E77" s="119"/>
      <c r="F77" s="8">
        <f t="shared" ref="F77:Q77" si="11">SUM(F72,F62,F33,F26)</f>
        <v>24</v>
      </c>
      <c r="G77" s="8">
        <f t="shared" si="11"/>
        <v>23</v>
      </c>
      <c r="H77" s="8">
        <f t="shared" si="11"/>
        <v>9</v>
      </c>
      <c r="I77" s="8">
        <f t="shared" si="11"/>
        <v>7</v>
      </c>
      <c r="J77" s="8">
        <f t="shared" si="11"/>
        <v>14</v>
      </c>
      <c r="K77" s="8">
        <f t="shared" si="11"/>
        <v>26</v>
      </c>
      <c r="L77" s="8">
        <f t="shared" si="11"/>
        <v>27</v>
      </c>
      <c r="M77" s="8">
        <f t="shared" si="11"/>
        <v>0</v>
      </c>
      <c r="N77" s="8">
        <f t="shared" si="11"/>
        <v>104</v>
      </c>
      <c r="O77" s="8">
        <f t="shared" si="11"/>
        <v>1760</v>
      </c>
      <c r="P77" s="8">
        <f t="shared" si="11"/>
        <v>1568</v>
      </c>
      <c r="Q77" s="8">
        <f t="shared" si="11"/>
        <v>128</v>
      </c>
      <c r="R77" s="40"/>
      <c r="S77" s="40"/>
    </row>
  </sheetData>
  <mergeCells count="43">
    <mergeCell ref="C73:S73"/>
    <mergeCell ref="B74:S74"/>
    <mergeCell ref="B76:S76"/>
    <mergeCell ref="A77:E77"/>
    <mergeCell ref="A4:A33"/>
    <mergeCell ref="A34:A61"/>
    <mergeCell ref="A63:A76"/>
    <mergeCell ref="B4:B26"/>
    <mergeCell ref="B27:B33"/>
    <mergeCell ref="B34:B45"/>
    <mergeCell ref="B46:B61"/>
    <mergeCell ref="B63:B72"/>
    <mergeCell ref="P27:S32"/>
    <mergeCell ref="C33:E33"/>
    <mergeCell ref="C45:E45"/>
    <mergeCell ref="C61:E61"/>
    <mergeCell ref="B62:E62"/>
    <mergeCell ref="C72:E72"/>
    <mergeCell ref="C30:E30"/>
    <mergeCell ref="F30:L30"/>
    <mergeCell ref="C31:E31"/>
    <mergeCell ref="F31:L31"/>
    <mergeCell ref="C32:E32"/>
    <mergeCell ref="F32:L32"/>
    <mergeCell ref="C27:E27"/>
    <mergeCell ref="F27:L27"/>
    <mergeCell ref="C28:E28"/>
    <mergeCell ref="F28:L28"/>
    <mergeCell ref="C29:E29"/>
    <mergeCell ref="F29:L29"/>
    <mergeCell ref="A1:S1"/>
    <mergeCell ref="F2:M2"/>
    <mergeCell ref="P2:Q2"/>
    <mergeCell ref="F10:M10"/>
    <mergeCell ref="C26:E26"/>
    <mergeCell ref="C2:C3"/>
    <mergeCell ref="D2:D3"/>
    <mergeCell ref="E2:E3"/>
    <mergeCell ref="N2:N3"/>
    <mergeCell ref="O2:O3"/>
    <mergeCell ref="R2:R3"/>
    <mergeCell ref="S2:S3"/>
    <mergeCell ref="A2:B3"/>
  </mergeCells>
  <phoneticPr fontId="39" type="noConversion"/>
  <conditionalFormatting sqref="R41:S41">
    <cfRule type="duplicateValues" dxfId="21" priority="4"/>
  </conditionalFormatting>
  <conditionalFormatting sqref="R42:S42">
    <cfRule type="duplicateValues" dxfId="20" priority="2"/>
  </conditionalFormatting>
  <conditionalFormatting sqref="R44:S44">
    <cfRule type="duplicateValues" dxfId="19" priority="3"/>
  </conditionalFormatting>
  <conditionalFormatting sqref="R46:S46">
    <cfRule type="duplicateValues" dxfId="18" priority="1"/>
  </conditionalFormatting>
  <pageMargins left="0.78680555555555598" right="0.31496062992126" top="0.74803149606299202" bottom="0.74803149606299202" header="0.31496062992126" footer="0.31496062992126"/>
  <pageSetup paperSize="8" orientation="portrait"/>
  <rowBreaks count="1" manualBreakCount="1">
    <brk id="3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77"/>
  <sheetViews>
    <sheetView zoomScale="160" zoomScaleNormal="160" workbookViewId="0">
      <pane ySplit="3" topLeftCell="A22" activePane="bottomLeft" state="frozen"/>
      <selection pane="bottomLeft" activeCell="E81" sqref="E81"/>
    </sheetView>
  </sheetViews>
  <sheetFormatPr defaultColWidth="11" defaultRowHeight="15.5" x14ac:dyDescent="0.35"/>
  <cols>
    <col min="1" max="2" width="2.69140625" customWidth="1"/>
    <col min="3" max="3" width="3.15234375" customWidth="1"/>
    <col min="4" max="4" width="7.69140625" customWidth="1"/>
    <col min="5" max="5" width="19" style="6" customWidth="1"/>
    <col min="6" max="13" width="3.15234375" customWidth="1"/>
    <col min="14" max="14" width="4" customWidth="1"/>
    <col min="15" max="16" width="5.15234375" customWidth="1"/>
    <col min="17" max="17" width="4.3046875" customWidth="1"/>
    <col min="18" max="18" width="6.84375" customWidth="1"/>
    <col min="19" max="19" width="4.4609375" customWidth="1"/>
  </cols>
  <sheetData>
    <row r="1" spans="1:19" x14ac:dyDescent="0.35">
      <c r="A1" s="103" t="s">
        <v>168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</row>
    <row r="2" spans="1:19" s="1" customFormat="1" ht="21" customHeight="1" x14ac:dyDescent="0.35">
      <c r="A2" s="114" t="s">
        <v>1</v>
      </c>
      <c r="B2" s="115"/>
      <c r="C2" s="115" t="s">
        <v>2</v>
      </c>
      <c r="D2" s="115" t="s">
        <v>3</v>
      </c>
      <c r="E2" s="115" t="s">
        <v>4</v>
      </c>
      <c r="F2" s="105" t="s">
        <v>5</v>
      </c>
      <c r="G2" s="105"/>
      <c r="H2" s="105"/>
      <c r="I2" s="105"/>
      <c r="J2" s="105"/>
      <c r="K2" s="105"/>
      <c r="L2" s="105"/>
      <c r="M2" s="105"/>
      <c r="N2" s="115" t="s">
        <v>6</v>
      </c>
      <c r="O2" s="115" t="s">
        <v>7</v>
      </c>
      <c r="P2" s="105" t="s">
        <v>8</v>
      </c>
      <c r="Q2" s="105"/>
      <c r="R2" s="115" t="s">
        <v>9</v>
      </c>
      <c r="S2" s="115" t="s">
        <v>10</v>
      </c>
    </row>
    <row r="3" spans="1:19" s="1" customFormat="1" ht="21" customHeight="1" x14ac:dyDescent="0.35">
      <c r="A3" s="115"/>
      <c r="B3" s="115"/>
      <c r="C3" s="105"/>
      <c r="D3" s="105"/>
      <c r="E3" s="105"/>
      <c r="F3" s="8">
        <v>1</v>
      </c>
      <c r="G3" s="8">
        <v>2</v>
      </c>
      <c r="H3" s="8">
        <v>3</v>
      </c>
      <c r="I3" s="8">
        <v>4</v>
      </c>
      <c r="J3" s="8">
        <v>5</v>
      </c>
      <c r="K3" s="8">
        <v>6</v>
      </c>
      <c r="L3" s="8">
        <v>7</v>
      </c>
      <c r="M3" s="8">
        <v>8</v>
      </c>
      <c r="N3" s="105"/>
      <c r="O3" s="105"/>
      <c r="P3" s="7" t="s">
        <v>11</v>
      </c>
      <c r="Q3" s="7" t="s">
        <v>12</v>
      </c>
      <c r="R3" s="105"/>
      <c r="S3" s="105"/>
    </row>
    <row r="4" spans="1:19" ht="75.75" customHeight="1" x14ac:dyDescent="0.35">
      <c r="A4" s="120" t="s">
        <v>13</v>
      </c>
      <c r="B4" s="120" t="s">
        <v>14</v>
      </c>
      <c r="C4" s="9">
        <v>1</v>
      </c>
      <c r="D4" s="9" t="s">
        <v>15</v>
      </c>
      <c r="E4" s="11" t="s">
        <v>16</v>
      </c>
      <c r="F4" s="12">
        <v>4</v>
      </c>
      <c r="G4" s="12"/>
      <c r="H4" s="12"/>
      <c r="I4" s="12"/>
      <c r="J4" s="12"/>
      <c r="K4" s="12"/>
      <c r="L4" s="12"/>
      <c r="M4" s="12"/>
      <c r="N4" s="84">
        <v>5</v>
      </c>
      <c r="O4" s="12">
        <v>64</v>
      </c>
      <c r="P4" s="12">
        <v>64</v>
      </c>
      <c r="Q4" s="12"/>
      <c r="R4" s="12" t="s">
        <v>17</v>
      </c>
      <c r="S4" s="12" t="s">
        <v>18</v>
      </c>
    </row>
    <row r="5" spans="1:19" ht="36" customHeight="1" x14ac:dyDescent="0.35">
      <c r="A5" s="120"/>
      <c r="B5" s="120"/>
      <c r="C5" s="9">
        <v>2</v>
      </c>
      <c r="D5" s="9" t="s">
        <v>19</v>
      </c>
      <c r="E5" s="11" t="s">
        <v>20</v>
      </c>
      <c r="F5" s="13">
        <v>2</v>
      </c>
      <c r="G5" s="12"/>
      <c r="H5" s="12"/>
      <c r="I5" s="12"/>
      <c r="J5" s="12"/>
      <c r="K5" s="12"/>
      <c r="L5" s="12"/>
      <c r="M5" s="12"/>
      <c r="N5" s="13">
        <v>2</v>
      </c>
      <c r="O5" s="13">
        <v>32</v>
      </c>
      <c r="P5" s="12">
        <v>32</v>
      </c>
      <c r="Q5" s="12"/>
      <c r="R5" s="12" t="s">
        <v>21</v>
      </c>
      <c r="S5" s="12" t="s">
        <v>22</v>
      </c>
    </row>
    <row r="6" spans="1:19" ht="42" customHeight="1" x14ac:dyDescent="0.35">
      <c r="A6" s="120"/>
      <c r="B6" s="120"/>
      <c r="C6" s="9">
        <v>3</v>
      </c>
      <c r="D6" s="9" t="s">
        <v>23</v>
      </c>
      <c r="E6" s="11" t="s">
        <v>24</v>
      </c>
      <c r="F6" s="12"/>
      <c r="G6" s="12">
        <v>2</v>
      </c>
      <c r="H6" s="12"/>
      <c r="I6" s="12"/>
      <c r="J6" s="12"/>
      <c r="K6" s="12"/>
      <c r="L6" s="12"/>
      <c r="M6" s="12"/>
      <c r="N6" s="84">
        <v>3</v>
      </c>
      <c r="O6" s="12">
        <v>32</v>
      </c>
      <c r="P6" s="12">
        <v>32</v>
      </c>
      <c r="Q6" s="12"/>
      <c r="R6" s="12" t="s">
        <v>17</v>
      </c>
      <c r="S6" s="12" t="s">
        <v>22</v>
      </c>
    </row>
    <row r="7" spans="1:19" ht="35" x14ac:dyDescent="0.35">
      <c r="A7" s="120"/>
      <c r="B7" s="120"/>
      <c r="C7" s="9">
        <v>4</v>
      </c>
      <c r="D7" s="9" t="s">
        <v>25</v>
      </c>
      <c r="E7" s="11" t="s">
        <v>26</v>
      </c>
      <c r="F7" s="12"/>
      <c r="G7" s="12">
        <v>1</v>
      </c>
      <c r="H7" s="12"/>
      <c r="I7" s="12"/>
      <c r="J7" s="12"/>
      <c r="K7" s="12"/>
      <c r="L7" s="12"/>
      <c r="M7" s="12"/>
      <c r="N7" s="12">
        <v>1</v>
      </c>
      <c r="O7" s="12">
        <v>16</v>
      </c>
      <c r="P7" s="12">
        <v>16</v>
      </c>
      <c r="Q7" s="12"/>
      <c r="R7" s="87" t="s">
        <v>27</v>
      </c>
      <c r="S7" s="12" t="s">
        <v>22</v>
      </c>
    </row>
    <row r="8" spans="1:19" ht="35" x14ac:dyDescent="0.35">
      <c r="A8" s="120"/>
      <c r="B8" s="120"/>
      <c r="C8" s="9">
        <v>5</v>
      </c>
      <c r="D8" s="9" t="s">
        <v>28</v>
      </c>
      <c r="E8" s="11" t="s">
        <v>29</v>
      </c>
      <c r="F8" s="12"/>
      <c r="G8" s="13"/>
      <c r="H8" s="12">
        <v>2</v>
      </c>
      <c r="I8" s="12"/>
      <c r="J8" s="12"/>
      <c r="K8" s="12"/>
      <c r="L8" s="12"/>
      <c r="M8" s="12"/>
      <c r="N8" s="84">
        <v>3</v>
      </c>
      <c r="O8" s="12">
        <v>32</v>
      </c>
      <c r="P8" s="12">
        <v>32</v>
      </c>
      <c r="Q8" s="12"/>
      <c r="R8" s="12" t="s">
        <v>17</v>
      </c>
      <c r="S8" s="12" t="s">
        <v>22</v>
      </c>
    </row>
    <row r="9" spans="1:19" ht="35" x14ac:dyDescent="0.35">
      <c r="A9" s="120"/>
      <c r="B9" s="120"/>
      <c r="C9" s="9">
        <v>6</v>
      </c>
      <c r="D9" s="9" t="s">
        <v>30</v>
      </c>
      <c r="E9" s="11" t="s">
        <v>31</v>
      </c>
      <c r="F9" s="12"/>
      <c r="G9" s="12"/>
      <c r="H9" s="12"/>
      <c r="I9" s="12">
        <v>2</v>
      </c>
      <c r="J9" s="12"/>
      <c r="K9" s="12"/>
      <c r="L9" s="12"/>
      <c r="M9" s="12"/>
      <c r="N9" s="84">
        <v>3</v>
      </c>
      <c r="O9" s="12">
        <v>32</v>
      </c>
      <c r="P9" s="12">
        <v>32</v>
      </c>
      <c r="Q9" s="12"/>
      <c r="R9" s="12" t="s">
        <v>17</v>
      </c>
      <c r="S9" s="12" t="s">
        <v>18</v>
      </c>
    </row>
    <row r="10" spans="1:19" ht="24" x14ac:dyDescent="0.35">
      <c r="A10" s="120"/>
      <c r="B10" s="120"/>
      <c r="C10" s="9">
        <v>7</v>
      </c>
      <c r="D10" s="9" t="s">
        <v>32</v>
      </c>
      <c r="E10" s="14" t="s">
        <v>33</v>
      </c>
      <c r="F10" s="106" t="s">
        <v>34</v>
      </c>
      <c r="G10" s="106"/>
      <c r="H10" s="106"/>
      <c r="I10" s="106"/>
      <c r="J10" s="106"/>
      <c r="K10" s="106"/>
      <c r="L10" s="106"/>
      <c r="M10" s="106"/>
      <c r="N10" s="85">
        <v>2</v>
      </c>
      <c r="O10" s="15">
        <v>64</v>
      </c>
      <c r="P10" s="15"/>
      <c r="Q10" s="15"/>
      <c r="R10" s="42" t="s">
        <v>21</v>
      </c>
      <c r="S10" s="42" t="s">
        <v>35</v>
      </c>
    </row>
    <row r="11" spans="1:19" ht="39.5" x14ac:dyDescent="0.35">
      <c r="A11" s="120"/>
      <c r="B11" s="120"/>
      <c r="C11" s="9">
        <v>8</v>
      </c>
      <c r="D11" s="10" t="s">
        <v>36</v>
      </c>
      <c r="E11" s="16" t="s">
        <v>37</v>
      </c>
      <c r="F11" s="12">
        <v>2</v>
      </c>
      <c r="G11" s="12"/>
      <c r="H11" s="12"/>
      <c r="I11" s="12"/>
      <c r="J11" s="12"/>
      <c r="K11" s="12"/>
      <c r="L11" s="12"/>
      <c r="M11" s="12"/>
      <c r="N11" s="12">
        <v>1</v>
      </c>
      <c r="O11" s="12">
        <v>32</v>
      </c>
      <c r="P11" s="12">
        <v>32</v>
      </c>
      <c r="Q11" s="12"/>
      <c r="R11" s="25" t="s">
        <v>38</v>
      </c>
      <c r="S11" s="12" t="s">
        <v>18</v>
      </c>
    </row>
    <row r="12" spans="1:19" ht="39.5" x14ac:dyDescent="0.35">
      <c r="A12" s="120"/>
      <c r="B12" s="120"/>
      <c r="C12" s="9">
        <v>9</v>
      </c>
      <c r="D12" s="10" t="s">
        <v>39</v>
      </c>
      <c r="E12" s="16" t="s">
        <v>40</v>
      </c>
      <c r="F12" s="12"/>
      <c r="G12" s="12">
        <v>2</v>
      </c>
      <c r="H12" s="12"/>
      <c r="I12" s="12"/>
      <c r="J12" s="12"/>
      <c r="K12" s="12"/>
      <c r="L12" s="12"/>
      <c r="M12" s="12"/>
      <c r="N12" s="12">
        <v>1</v>
      </c>
      <c r="O12" s="12">
        <v>32</v>
      </c>
      <c r="P12" s="12">
        <v>32</v>
      </c>
      <c r="Q12" s="12"/>
      <c r="R12" s="25" t="s">
        <v>38</v>
      </c>
      <c r="S12" s="12" t="s">
        <v>18</v>
      </c>
    </row>
    <row r="13" spans="1:19" ht="39" x14ac:dyDescent="0.35">
      <c r="A13" s="120"/>
      <c r="B13" s="120"/>
      <c r="C13" s="9">
        <v>10</v>
      </c>
      <c r="D13" s="17" t="s">
        <v>41</v>
      </c>
      <c r="E13" s="16" t="s">
        <v>42</v>
      </c>
      <c r="F13" s="12">
        <v>4</v>
      </c>
      <c r="G13" s="12"/>
      <c r="H13" s="12"/>
      <c r="I13" s="12"/>
      <c r="J13" s="12"/>
      <c r="K13" s="12"/>
      <c r="L13" s="12"/>
      <c r="M13" s="12"/>
      <c r="N13" s="12">
        <v>4</v>
      </c>
      <c r="O13" s="12">
        <v>64</v>
      </c>
      <c r="P13" s="12">
        <v>64</v>
      </c>
      <c r="Q13" s="12"/>
      <c r="R13" s="25"/>
      <c r="S13" s="12"/>
    </row>
    <row r="14" spans="1:19" ht="34.5" x14ac:dyDescent="0.35">
      <c r="A14" s="120"/>
      <c r="B14" s="120"/>
      <c r="C14" s="9">
        <v>11</v>
      </c>
      <c r="D14" s="9"/>
      <c r="E14" s="70" t="s">
        <v>43</v>
      </c>
      <c r="F14" s="71"/>
      <c r="G14" s="72"/>
      <c r="H14" s="72">
        <v>4</v>
      </c>
      <c r="I14" s="72"/>
      <c r="J14" s="72"/>
      <c r="K14" s="72"/>
      <c r="L14" s="72"/>
      <c r="M14" s="72"/>
      <c r="N14" s="72">
        <v>4</v>
      </c>
      <c r="O14" s="72">
        <v>64</v>
      </c>
      <c r="P14" s="72">
        <v>64</v>
      </c>
      <c r="Q14" s="72"/>
      <c r="R14" s="88" t="s">
        <v>44</v>
      </c>
      <c r="S14" s="88" t="s">
        <v>45</v>
      </c>
    </row>
    <row r="15" spans="1:19" ht="34.5" x14ac:dyDescent="0.35">
      <c r="A15" s="120"/>
      <c r="B15" s="120"/>
      <c r="C15" s="9">
        <v>12</v>
      </c>
      <c r="D15" s="9"/>
      <c r="E15" s="70" t="s">
        <v>169</v>
      </c>
      <c r="F15" s="72"/>
      <c r="G15" s="73"/>
      <c r="H15" s="72">
        <v>3</v>
      </c>
      <c r="I15" s="72"/>
      <c r="J15" s="72"/>
      <c r="K15" s="72"/>
      <c r="L15" s="72"/>
      <c r="M15" s="72"/>
      <c r="N15" s="72">
        <v>3</v>
      </c>
      <c r="O15" s="72">
        <v>48</v>
      </c>
      <c r="P15" s="72">
        <v>48</v>
      </c>
      <c r="Q15" s="72"/>
      <c r="R15" s="88" t="s">
        <v>44</v>
      </c>
      <c r="S15" s="88" t="s">
        <v>45</v>
      </c>
    </row>
    <row r="16" spans="1:19" ht="34.5" x14ac:dyDescent="0.35">
      <c r="A16" s="120"/>
      <c r="B16" s="120"/>
      <c r="C16" s="9">
        <v>13</v>
      </c>
      <c r="D16" s="9"/>
      <c r="E16" s="70" t="s">
        <v>170</v>
      </c>
      <c r="F16" s="72"/>
      <c r="G16" s="73"/>
      <c r="H16" s="72">
        <v>3</v>
      </c>
      <c r="I16" s="72"/>
      <c r="J16" s="72"/>
      <c r="K16" s="72"/>
      <c r="L16" s="72"/>
      <c r="M16" s="72"/>
      <c r="N16" s="72">
        <v>3</v>
      </c>
      <c r="O16" s="72">
        <v>48</v>
      </c>
      <c r="P16" s="72">
        <v>48</v>
      </c>
      <c r="Q16" s="72"/>
      <c r="R16" s="88" t="s">
        <v>44</v>
      </c>
      <c r="S16" s="88" t="s">
        <v>45</v>
      </c>
    </row>
    <row r="17" spans="1:19" ht="23.5" x14ac:dyDescent="0.35">
      <c r="A17" s="120"/>
      <c r="B17" s="120"/>
      <c r="C17" s="9">
        <v>14</v>
      </c>
      <c r="D17" s="9" t="s">
        <v>47</v>
      </c>
      <c r="E17" s="11" t="s">
        <v>48</v>
      </c>
      <c r="F17" s="12">
        <v>2</v>
      </c>
      <c r="G17" s="12"/>
      <c r="H17" s="12"/>
      <c r="I17" s="12"/>
      <c r="J17" s="12"/>
      <c r="K17" s="12"/>
      <c r="L17" s="12"/>
      <c r="M17" s="12"/>
      <c r="N17" s="12">
        <v>1</v>
      </c>
      <c r="O17" s="12">
        <v>32</v>
      </c>
      <c r="P17" s="12">
        <v>32</v>
      </c>
      <c r="Q17" s="12"/>
      <c r="R17" s="12" t="s">
        <v>49</v>
      </c>
      <c r="S17" s="12" t="s">
        <v>22</v>
      </c>
    </row>
    <row r="18" spans="1:19" ht="23.5" x14ac:dyDescent="0.35">
      <c r="A18" s="120"/>
      <c r="B18" s="120"/>
      <c r="C18" s="9">
        <v>15</v>
      </c>
      <c r="D18" s="9" t="s">
        <v>50</v>
      </c>
      <c r="E18" s="21" t="s">
        <v>51</v>
      </c>
      <c r="F18" s="12"/>
      <c r="G18" s="12">
        <v>2</v>
      </c>
      <c r="H18" s="12"/>
      <c r="I18" s="12"/>
      <c r="J18" s="12"/>
      <c r="K18" s="12"/>
      <c r="L18" s="12"/>
      <c r="M18" s="12"/>
      <c r="N18" s="12">
        <v>1</v>
      </c>
      <c r="O18" s="12">
        <v>32</v>
      </c>
      <c r="P18" s="12">
        <v>32</v>
      </c>
      <c r="Q18" s="12"/>
      <c r="R18" s="12" t="s">
        <v>49</v>
      </c>
      <c r="S18" s="12" t="s">
        <v>22</v>
      </c>
    </row>
    <row r="19" spans="1:19" ht="32.25" customHeight="1" x14ac:dyDescent="0.35">
      <c r="A19" s="120"/>
      <c r="B19" s="120"/>
      <c r="C19" s="9">
        <v>16</v>
      </c>
      <c r="D19" s="9" t="s">
        <v>52</v>
      </c>
      <c r="E19" s="11" t="s">
        <v>53</v>
      </c>
      <c r="F19" s="12"/>
      <c r="G19" s="12"/>
      <c r="H19" s="12">
        <v>2</v>
      </c>
      <c r="I19" s="12"/>
      <c r="J19" s="12"/>
      <c r="K19" s="12"/>
      <c r="L19" s="12"/>
      <c r="M19" s="12"/>
      <c r="N19" s="12">
        <v>1</v>
      </c>
      <c r="O19" s="12">
        <v>32</v>
      </c>
      <c r="P19" s="12">
        <v>32</v>
      </c>
      <c r="Q19" s="12"/>
      <c r="R19" s="12" t="s">
        <v>49</v>
      </c>
      <c r="S19" s="12" t="s">
        <v>22</v>
      </c>
    </row>
    <row r="20" spans="1:19" ht="32.25" customHeight="1" x14ac:dyDescent="0.35">
      <c r="A20" s="120"/>
      <c r="B20" s="120"/>
      <c r="C20" s="9">
        <v>17</v>
      </c>
      <c r="D20" s="9" t="s">
        <v>54</v>
      </c>
      <c r="E20" s="11" t="s">
        <v>55</v>
      </c>
      <c r="F20" s="12"/>
      <c r="G20" s="12"/>
      <c r="H20" s="12"/>
      <c r="I20" s="12">
        <v>2</v>
      </c>
      <c r="J20" s="12"/>
      <c r="K20" s="12"/>
      <c r="L20" s="12"/>
      <c r="M20" s="12"/>
      <c r="N20" s="12">
        <v>1</v>
      </c>
      <c r="O20" s="12">
        <v>32</v>
      </c>
      <c r="P20" s="12">
        <v>32</v>
      </c>
      <c r="Q20" s="12"/>
      <c r="R20" s="12" t="s">
        <v>49</v>
      </c>
      <c r="S20" s="12" t="s">
        <v>22</v>
      </c>
    </row>
    <row r="21" spans="1:19" ht="24.75" customHeight="1" x14ac:dyDescent="0.35">
      <c r="A21" s="120"/>
      <c r="B21" s="120"/>
      <c r="C21" s="9">
        <v>18</v>
      </c>
      <c r="D21" s="9" t="s">
        <v>59</v>
      </c>
      <c r="E21" s="11" t="s">
        <v>60</v>
      </c>
      <c r="F21" s="12"/>
      <c r="G21" s="12"/>
      <c r="H21" s="12">
        <v>2</v>
      </c>
      <c r="I21" s="12"/>
      <c r="J21" s="12"/>
      <c r="K21" s="12"/>
      <c r="L21" s="12"/>
      <c r="M21" s="12"/>
      <c r="N21" s="12">
        <v>2</v>
      </c>
      <c r="O21" s="12">
        <v>32</v>
      </c>
      <c r="P21" s="12">
        <v>32</v>
      </c>
      <c r="Q21" s="12"/>
      <c r="R21" s="12" t="s">
        <v>61</v>
      </c>
      <c r="S21" s="12" t="s">
        <v>22</v>
      </c>
    </row>
    <row r="22" spans="1:19" ht="26.5" x14ac:dyDescent="0.35">
      <c r="A22" s="120"/>
      <c r="B22" s="120"/>
      <c r="C22" s="9">
        <v>19</v>
      </c>
      <c r="D22" s="10" t="s">
        <v>62</v>
      </c>
      <c r="E22" s="16" t="s">
        <v>63</v>
      </c>
      <c r="F22" s="12">
        <v>4</v>
      </c>
      <c r="G22" s="12"/>
      <c r="H22" s="12"/>
      <c r="I22" s="12"/>
      <c r="J22" s="12"/>
      <c r="K22" s="12"/>
      <c r="L22" s="12"/>
      <c r="M22" s="12"/>
      <c r="N22" s="12">
        <v>4</v>
      </c>
      <c r="O22" s="12">
        <v>64</v>
      </c>
      <c r="P22" s="12">
        <v>64</v>
      </c>
      <c r="Q22" s="12"/>
      <c r="R22" s="12" t="s">
        <v>64</v>
      </c>
      <c r="S22" s="12" t="s">
        <v>18</v>
      </c>
    </row>
    <row r="23" spans="1:19" ht="26.5" x14ac:dyDescent="0.35">
      <c r="A23" s="120"/>
      <c r="B23" s="120"/>
      <c r="C23" s="9">
        <v>20</v>
      </c>
      <c r="D23" s="10" t="s">
        <v>65</v>
      </c>
      <c r="E23" s="16" t="s">
        <v>66</v>
      </c>
      <c r="F23" s="12"/>
      <c r="G23" s="12">
        <v>4</v>
      </c>
      <c r="H23" s="12"/>
      <c r="I23" s="12"/>
      <c r="J23" s="12"/>
      <c r="K23" s="12"/>
      <c r="L23" s="12"/>
      <c r="M23" s="12"/>
      <c r="N23" s="12">
        <v>4</v>
      </c>
      <c r="O23" s="12">
        <v>64</v>
      </c>
      <c r="P23" s="12">
        <v>64</v>
      </c>
      <c r="Q23" s="12"/>
      <c r="R23" s="12" t="s">
        <v>64</v>
      </c>
      <c r="S23" s="12" t="s">
        <v>18</v>
      </c>
    </row>
    <row r="24" spans="1:19" ht="23.5" x14ac:dyDescent="0.35">
      <c r="A24" s="120"/>
      <c r="B24" s="120"/>
      <c r="C24" s="9">
        <v>21</v>
      </c>
      <c r="D24" s="10" t="s">
        <v>67</v>
      </c>
      <c r="E24" s="11" t="s">
        <v>68</v>
      </c>
      <c r="F24" s="12"/>
      <c r="G24" s="12">
        <v>3</v>
      </c>
      <c r="H24" s="12"/>
      <c r="I24" s="12"/>
      <c r="J24" s="12"/>
      <c r="K24" s="12"/>
      <c r="L24" s="12"/>
      <c r="M24" s="12"/>
      <c r="N24" s="12">
        <v>3</v>
      </c>
      <c r="O24" s="12">
        <v>48</v>
      </c>
      <c r="P24" s="12">
        <v>48</v>
      </c>
      <c r="Q24" s="12"/>
      <c r="R24" s="12" t="s">
        <v>64</v>
      </c>
      <c r="S24" s="12" t="s">
        <v>18</v>
      </c>
    </row>
    <row r="25" spans="1:19" x14ac:dyDescent="0.35">
      <c r="A25" s="120"/>
      <c r="B25" s="120"/>
      <c r="C25" s="9">
        <v>22</v>
      </c>
      <c r="D25" s="19" t="s">
        <v>69</v>
      </c>
      <c r="E25" s="74" t="s">
        <v>70</v>
      </c>
      <c r="F25" s="12">
        <v>2</v>
      </c>
      <c r="G25" s="12"/>
      <c r="H25" s="12"/>
      <c r="I25" s="12"/>
      <c r="J25" s="12"/>
      <c r="K25" s="12"/>
      <c r="L25" s="12"/>
      <c r="M25" s="12"/>
      <c r="N25" s="12">
        <v>2</v>
      </c>
      <c r="O25" s="12">
        <v>32</v>
      </c>
      <c r="P25" s="12">
        <v>32</v>
      </c>
      <c r="Q25" s="12"/>
      <c r="R25" s="25" t="s">
        <v>27</v>
      </c>
      <c r="S25" s="25" t="s">
        <v>45</v>
      </c>
    </row>
    <row r="26" spans="1:19" x14ac:dyDescent="0.35">
      <c r="A26" s="120"/>
      <c r="B26" s="120"/>
      <c r="C26" s="107" t="s">
        <v>71</v>
      </c>
      <c r="D26" s="107"/>
      <c r="E26" s="107"/>
      <c r="F26" s="8">
        <f t="shared" ref="F26:M26" si="0">SUM(F11:F25,F4:F9)</f>
        <v>20</v>
      </c>
      <c r="G26" s="8">
        <f t="shared" si="0"/>
        <v>14</v>
      </c>
      <c r="H26" s="8">
        <f t="shared" si="0"/>
        <v>16</v>
      </c>
      <c r="I26" s="8">
        <f t="shared" si="0"/>
        <v>4</v>
      </c>
      <c r="J26" s="8">
        <f t="shared" si="0"/>
        <v>0</v>
      </c>
      <c r="K26" s="8">
        <f t="shared" si="0"/>
        <v>0</v>
      </c>
      <c r="L26" s="8">
        <f t="shared" si="0"/>
        <v>0</v>
      </c>
      <c r="M26" s="8">
        <f t="shared" si="0"/>
        <v>0</v>
      </c>
      <c r="N26" s="8">
        <f>SUM(N4:N25)</f>
        <v>54</v>
      </c>
      <c r="O26" s="8">
        <f>SUM(O4:O25)</f>
        <v>928</v>
      </c>
      <c r="P26" s="8">
        <f>SUM(P4:P25)</f>
        <v>864</v>
      </c>
      <c r="Q26" s="8">
        <f>SUM(Q4:Q25)</f>
        <v>0</v>
      </c>
      <c r="R26" s="8"/>
      <c r="S26" s="7"/>
    </row>
    <row r="27" spans="1:19" s="2" customFormat="1" ht="25.5" customHeight="1" x14ac:dyDescent="0.35">
      <c r="A27" s="120"/>
      <c r="B27" s="120" t="s">
        <v>72</v>
      </c>
      <c r="C27" s="108" t="s">
        <v>73</v>
      </c>
      <c r="D27" s="109"/>
      <c r="E27" s="109"/>
      <c r="F27" s="110" t="s">
        <v>74</v>
      </c>
      <c r="G27" s="111"/>
      <c r="H27" s="111"/>
      <c r="I27" s="111"/>
      <c r="J27" s="111"/>
      <c r="K27" s="111"/>
      <c r="L27" s="111"/>
      <c r="M27" s="39"/>
      <c r="N27" s="12">
        <v>2</v>
      </c>
      <c r="O27" s="12"/>
      <c r="P27" s="121" t="s">
        <v>75</v>
      </c>
      <c r="Q27" s="122"/>
      <c r="R27" s="122"/>
      <c r="S27" s="122"/>
    </row>
    <row r="28" spans="1:19" x14ac:dyDescent="0.35">
      <c r="A28" s="120"/>
      <c r="B28" s="120"/>
      <c r="C28" s="112" t="s">
        <v>76</v>
      </c>
      <c r="D28" s="113"/>
      <c r="E28" s="113"/>
      <c r="F28" s="110" t="s">
        <v>74</v>
      </c>
      <c r="G28" s="111"/>
      <c r="H28" s="111"/>
      <c r="I28" s="111"/>
      <c r="J28" s="111"/>
      <c r="K28" s="111"/>
      <c r="L28" s="111"/>
      <c r="M28" s="39"/>
      <c r="N28" s="12">
        <v>2</v>
      </c>
      <c r="O28" s="12"/>
      <c r="P28" s="122"/>
      <c r="Q28" s="122"/>
      <c r="R28" s="122"/>
      <c r="S28" s="122"/>
    </row>
    <row r="29" spans="1:19" ht="24.75" customHeight="1" x14ac:dyDescent="0.35">
      <c r="A29" s="120"/>
      <c r="B29" s="120"/>
      <c r="C29" s="112" t="s">
        <v>77</v>
      </c>
      <c r="D29" s="113"/>
      <c r="E29" s="113"/>
      <c r="F29" s="110" t="s">
        <v>74</v>
      </c>
      <c r="G29" s="111"/>
      <c r="H29" s="111"/>
      <c r="I29" s="111"/>
      <c r="J29" s="111"/>
      <c r="K29" s="111"/>
      <c r="L29" s="111"/>
      <c r="M29" s="39"/>
      <c r="N29" s="12"/>
      <c r="O29" s="12"/>
      <c r="P29" s="122"/>
      <c r="Q29" s="122"/>
      <c r="R29" s="122"/>
      <c r="S29" s="122"/>
    </row>
    <row r="30" spans="1:19" ht="24.75" customHeight="1" x14ac:dyDescent="0.35">
      <c r="A30" s="120"/>
      <c r="B30" s="120"/>
      <c r="C30" s="112" t="s">
        <v>78</v>
      </c>
      <c r="D30" s="113"/>
      <c r="E30" s="113"/>
      <c r="F30" s="110" t="s">
        <v>74</v>
      </c>
      <c r="G30" s="111"/>
      <c r="H30" s="111"/>
      <c r="I30" s="111"/>
      <c r="J30" s="111"/>
      <c r="K30" s="111"/>
      <c r="L30" s="111"/>
      <c r="M30" s="39"/>
      <c r="N30" s="12"/>
      <c r="O30" s="12"/>
      <c r="P30" s="122"/>
      <c r="Q30" s="122"/>
      <c r="R30" s="122"/>
      <c r="S30" s="122"/>
    </row>
    <row r="31" spans="1:19" ht="24.75" customHeight="1" x14ac:dyDescent="0.35">
      <c r="A31" s="120"/>
      <c r="B31" s="120"/>
      <c r="C31" s="112" t="s">
        <v>79</v>
      </c>
      <c r="D31" s="113"/>
      <c r="E31" s="113"/>
      <c r="F31" s="110" t="s">
        <v>74</v>
      </c>
      <c r="G31" s="111"/>
      <c r="H31" s="111"/>
      <c r="I31" s="111"/>
      <c r="J31" s="111"/>
      <c r="K31" s="111"/>
      <c r="L31" s="111"/>
      <c r="M31" s="39"/>
      <c r="N31" s="12"/>
      <c r="O31" s="12"/>
      <c r="P31" s="122"/>
      <c r="Q31" s="122"/>
      <c r="R31" s="122"/>
      <c r="S31" s="122"/>
    </row>
    <row r="32" spans="1:19" ht="24.75" customHeight="1" x14ac:dyDescent="0.35">
      <c r="A32" s="120"/>
      <c r="B32" s="120"/>
      <c r="C32" s="112" t="s">
        <v>80</v>
      </c>
      <c r="D32" s="113"/>
      <c r="E32" s="113"/>
      <c r="F32" s="110" t="s">
        <v>74</v>
      </c>
      <c r="G32" s="111"/>
      <c r="H32" s="111"/>
      <c r="I32" s="111"/>
      <c r="J32" s="111"/>
      <c r="K32" s="111"/>
      <c r="L32" s="111"/>
      <c r="M32" s="39"/>
      <c r="N32" s="12"/>
      <c r="O32" s="12"/>
      <c r="P32" s="122"/>
      <c r="Q32" s="122"/>
      <c r="R32" s="122"/>
      <c r="S32" s="122"/>
    </row>
    <row r="33" spans="1:19" ht="24.75" customHeight="1" x14ac:dyDescent="0.35">
      <c r="A33" s="120"/>
      <c r="B33" s="120"/>
      <c r="C33" s="107" t="s">
        <v>71</v>
      </c>
      <c r="D33" s="107"/>
      <c r="E33" s="107"/>
      <c r="F33" s="8"/>
      <c r="G33" s="8"/>
      <c r="H33" s="8"/>
      <c r="I33" s="8"/>
      <c r="J33" s="8"/>
      <c r="K33" s="8"/>
      <c r="L33" s="8"/>
      <c r="M33" s="8"/>
      <c r="N33" s="8">
        <v>6</v>
      </c>
      <c r="O33" s="8">
        <v>96</v>
      </c>
      <c r="P33" s="8">
        <v>96</v>
      </c>
      <c r="Q33" s="8"/>
      <c r="R33" s="8"/>
      <c r="S33" s="7"/>
    </row>
    <row r="34" spans="1:19" ht="24.75" customHeight="1" x14ac:dyDescent="0.35">
      <c r="A34" s="120" t="s">
        <v>81</v>
      </c>
      <c r="B34" s="120" t="s">
        <v>82</v>
      </c>
      <c r="C34" s="9">
        <v>1</v>
      </c>
      <c r="D34" s="19" t="s">
        <v>83</v>
      </c>
      <c r="E34" s="21" t="s">
        <v>84</v>
      </c>
      <c r="F34" s="13"/>
      <c r="G34" s="13">
        <v>3</v>
      </c>
      <c r="H34" s="13"/>
      <c r="I34" s="13"/>
      <c r="J34" s="13"/>
      <c r="K34" s="13"/>
      <c r="L34" s="13"/>
      <c r="M34" s="13"/>
      <c r="N34" s="13">
        <v>3</v>
      </c>
      <c r="O34" s="13">
        <v>48</v>
      </c>
      <c r="P34" s="13">
        <v>48</v>
      </c>
      <c r="Q34" s="13"/>
      <c r="R34" s="12" t="s">
        <v>85</v>
      </c>
      <c r="S34" s="12" t="s">
        <v>45</v>
      </c>
    </row>
    <row r="35" spans="1:19" ht="24.75" customHeight="1" x14ac:dyDescent="0.35">
      <c r="A35" s="120"/>
      <c r="B35" s="120"/>
      <c r="C35" s="9">
        <v>2</v>
      </c>
      <c r="D35" s="9"/>
      <c r="E35" s="75" t="s">
        <v>171</v>
      </c>
      <c r="F35" s="19"/>
      <c r="G35" s="19"/>
      <c r="I35" s="19">
        <v>3</v>
      </c>
      <c r="J35" s="19"/>
      <c r="K35" s="19"/>
      <c r="L35" s="19"/>
      <c r="M35" s="19"/>
      <c r="N35" s="19">
        <v>3</v>
      </c>
      <c r="O35" s="19">
        <v>48</v>
      </c>
      <c r="P35" s="19">
        <v>48</v>
      </c>
      <c r="Q35" s="19"/>
      <c r="R35" s="24" t="s">
        <v>87</v>
      </c>
      <c r="S35" s="24" t="s">
        <v>45</v>
      </c>
    </row>
    <row r="36" spans="1:19" ht="26" customHeight="1" x14ac:dyDescent="0.35">
      <c r="A36" s="120"/>
      <c r="B36" s="120"/>
      <c r="C36" s="9">
        <v>3</v>
      </c>
      <c r="D36" s="9"/>
      <c r="E36" s="70" t="s">
        <v>150</v>
      </c>
      <c r="F36" s="72"/>
      <c r="G36" s="72"/>
      <c r="H36" s="72"/>
      <c r="I36" s="72">
        <v>3</v>
      </c>
      <c r="J36" s="72"/>
      <c r="K36" s="72"/>
      <c r="L36" s="72"/>
      <c r="M36" s="72"/>
      <c r="N36" s="72">
        <v>3</v>
      </c>
      <c r="O36" s="72">
        <v>48</v>
      </c>
      <c r="P36" s="72">
        <v>48</v>
      </c>
      <c r="Q36" s="72"/>
      <c r="R36" s="88" t="s">
        <v>44</v>
      </c>
      <c r="S36" s="88" t="s">
        <v>45</v>
      </c>
    </row>
    <row r="37" spans="1:19" s="3" customFormat="1" ht="34.5" x14ac:dyDescent="0.35">
      <c r="A37" s="120"/>
      <c r="B37" s="120"/>
      <c r="C37" s="9">
        <v>4</v>
      </c>
      <c r="D37" s="19"/>
      <c r="E37" s="70" t="s">
        <v>151</v>
      </c>
      <c r="F37" s="76"/>
      <c r="G37" s="76"/>
      <c r="H37" s="76"/>
      <c r="I37" s="72">
        <v>3</v>
      </c>
      <c r="J37" s="76"/>
      <c r="K37" s="76"/>
      <c r="L37" s="76"/>
      <c r="M37" s="76"/>
      <c r="N37" s="72">
        <v>3</v>
      </c>
      <c r="O37" s="72">
        <v>48</v>
      </c>
      <c r="P37" s="72">
        <v>48</v>
      </c>
      <c r="Q37" s="76"/>
      <c r="R37" s="88" t="s">
        <v>44</v>
      </c>
      <c r="S37" s="88" t="s">
        <v>45</v>
      </c>
    </row>
    <row r="38" spans="1:19" s="3" customFormat="1" x14ac:dyDescent="0.35">
      <c r="A38" s="120"/>
      <c r="B38" s="120"/>
      <c r="C38" s="9">
        <v>5</v>
      </c>
      <c r="D38" s="19"/>
      <c r="E38" s="70" t="s">
        <v>152</v>
      </c>
      <c r="F38" s="76"/>
      <c r="G38" s="76"/>
      <c r="H38" s="76"/>
      <c r="I38" s="72">
        <v>3</v>
      </c>
      <c r="J38" s="76"/>
      <c r="K38" s="76"/>
      <c r="L38" s="76"/>
      <c r="M38" s="76"/>
      <c r="N38" s="72">
        <v>3</v>
      </c>
      <c r="O38" s="72">
        <v>48</v>
      </c>
      <c r="P38" s="72">
        <v>48</v>
      </c>
      <c r="Q38" s="76"/>
      <c r="R38" s="88" t="s">
        <v>44</v>
      </c>
      <c r="S38" s="88" t="s">
        <v>45</v>
      </c>
    </row>
    <row r="39" spans="1:19" x14ac:dyDescent="0.35">
      <c r="A39" s="120"/>
      <c r="B39" s="120"/>
      <c r="C39" s="9">
        <v>6</v>
      </c>
      <c r="D39" s="19"/>
      <c r="E39" s="70" t="s">
        <v>153</v>
      </c>
      <c r="F39" s="76"/>
      <c r="G39" s="76"/>
      <c r="H39" s="76"/>
      <c r="I39" s="76"/>
      <c r="J39" s="72">
        <v>3</v>
      </c>
      <c r="K39" s="76"/>
      <c r="L39" s="76"/>
      <c r="M39" s="76"/>
      <c r="N39" s="72">
        <v>3</v>
      </c>
      <c r="O39" s="72">
        <v>48</v>
      </c>
      <c r="P39" s="72">
        <v>48</v>
      </c>
      <c r="Q39" s="76"/>
      <c r="R39" s="88" t="s">
        <v>44</v>
      </c>
      <c r="S39" s="88" t="s">
        <v>45</v>
      </c>
    </row>
    <row r="40" spans="1:19" x14ac:dyDescent="0.35">
      <c r="A40" s="120"/>
      <c r="B40" s="120"/>
      <c r="C40" s="9">
        <v>7</v>
      </c>
      <c r="D40" s="19"/>
      <c r="E40" s="70" t="s">
        <v>154</v>
      </c>
      <c r="F40" s="76"/>
      <c r="G40" s="76"/>
      <c r="H40" s="76"/>
      <c r="I40" s="76"/>
      <c r="J40" s="72">
        <v>3</v>
      </c>
      <c r="K40" s="76"/>
      <c r="L40" s="76"/>
      <c r="M40" s="76"/>
      <c r="N40" s="72">
        <v>3</v>
      </c>
      <c r="O40" s="72">
        <v>48</v>
      </c>
      <c r="P40" s="72">
        <v>48</v>
      </c>
      <c r="Q40" s="76"/>
      <c r="R40" s="88" t="s">
        <v>44</v>
      </c>
      <c r="S40" s="88" t="s">
        <v>45</v>
      </c>
    </row>
    <row r="41" spans="1:19" x14ac:dyDescent="0.35">
      <c r="A41" s="120"/>
      <c r="B41" s="120"/>
      <c r="C41" s="9">
        <v>8</v>
      </c>
      <c r="D41" s="19"/>
      <c r="E41" s="70" t="s">
        <v>172</v>
      </c>
      <c r="F41" s="76"/>
      <c r="G41" s="76"/>
      <c r="H41" s="76"/>
      <c r="I41" s="76"/>
      <c r="J41" s="72">
        <v>3</v>
      </c>
      <c r="K41" s="76"/>
      <c r="L41" s="76"/>
      <c r="M41" s="76"/>
      <c r="N41" s="72">
        <v>3</v>
      </c>
      <c r="O41" s="72">
        <v>48</v>
      </c>
      <c r="P41" s="72">
        <v>48</v>
      </c>
      <c r="Q41" s="76"/>
      <c r="R41" s="88" t="s">
        <v>44</v>
      </c>
      <c r="S41" s="88" t="s">
        <v>45</v>
      </c>
    </row>
    <row r="42" spans="1:19" x14ac:dyDescent="0.35">
      <c r="A42" s="120"/>
      <c r="B42" s="120"/>
      <c r="C42" s="9">
        <v>9</v>
      </c>
      <c r="D42" s="19"/>
      <c r="E42" s="77" t="s">
        <v>156</v>
      </c>
      <c r="F42" s="76"/>
      <c r="G42" s="76"/>
      <c r="H42" s="76"/>
      <c r="I42" s="76"/>
      <c r="J42" s="72">
        <v>3</v>
      </c>
      <c r="K42" s="76"/>
      <c r="L42" s="76"/>
      <c r="M42" s="76"/>
      <c r="N42" s="72">
        <v>3</v>
      </c>
      <c r="O42" s="72">
        <v>48</v>
      </c>
      <c r="P42" s="72">
        <v>48</v>
      </c>
      <c r="Q42" s="76"/>
      <c r="R42" s="88" t="s">
        <v>44</v>
      </c>
      <c r="S42" s="88" t="s">
        <v>45</v>
      </c>
    </row>
    <row r="43" spans="1:19" ht="35" x14ac:dyDescent="0.35">
      <c r="A43" s="120"/>
      <c r="B43" s="120"/>
      <c r="C43" s="9">
        <v>10</v>
      </c>
      <c r="D43" s="78" t="s">
        <v>173</v>
      </c>
      <c r="E43" s="44" t="s">
        <v>174</v>
      </c>
      <c r="F43" s="13"/>
      <c r="G43" s="13"/>
      <c r="H43" s="13" t="s">
        <v>97</v>
      </c>
      <c r="I43" s="13"/>
      <c r="J43" s="13"/>
      <c r="K43" s="13"/>
      <c r="L43" s="13"/>
      <c r="M43" s="13"/>
      <c r="N43" s="13">
        <v>3</v>
      </c>
      <c r="O43" s="13">
        <v>48</v>
      </c>
      <c r="P43" s="13">
        <v>32</v>
      </c>
      <c r="Q43" s="13">
        <v>16</v>
      </c>
      <c r="R43" s="25" t="s">
        <v>58</v>
      </c>
      <c r="S43" s="25" t="s">
        <v>35</v>
      </c>
    </row>
    <row r="44" spans="1:19" ht="23.5" x14ac:dyDescent="0.35">
      <c r="A44" s="120"/>
      <c r="B44" s="120"/>
      <c r="C44" s="9">
        <v>11</v>
      </c>
      <c r="D44" s="78" t="s">
        <v>175</v>
      </c>
      <c r="E44" s="44" t="s">
        <v>176</v>
      </c>
      <c r="F44" s="13"/>
      <c r="G44" s="13"/>
      <c r="H44" s="13">
        <v>3</v>
      </c>
      <c r="I44" s="13"/>
      <c r="J44" s="13"/>
      <c r="K44" s="13"/>
      <c r="L44" s="13"/>
      <c r="M44" s="13"/>
      <c r="N44" s="13">
        <v>3</v>
      </c>
      <c r="O44" s="13">
        <v>48</v>
      </c>
      <c r="P44" s="13">
        <v>48</v>
      </c>
      <c r="Q44" s="13"/>
      <c r="R44" s="25" t="s">
        <v>87</v>
      </c>
      <c r="S44" s="25" t="s">
        <v>35</v>
      </c>
    </row>
    <row r="45" spans="1:19" x14ac:dyDescent="0.35">
      <c r="A45" s="120"/>
      <c r="B45" s="120"/>
      <c r="C45" s="9">
        <v>12</v>
      </c>
      <c r="D45" s="19"/>
      <c r="E45" s="79" t="s">
        <v>157</v>
      </c>
      <c r="F45" s="76"/>
      <c r="G45" s="76"/>
      <c r="H45" s="76"/>
      <c r="I45" s="76"/>
      <c r="J45" s="76"/>
      <c r="K45" s="76">
        <v>3</v>
      </c>
      <c r="L45" s="76"/>
      <c r="M45" s="76"/>
      <c r="N45" s="76">
        <v>3</v>
      </c>
      <c r="O45" s="76">
        <v>48</v>
      </c>
      <c r="P45" s="76">
        <v>48</v>
      </c>
      <c r="Q45" s="76"/>
      <c r="R45" s="88" t="s">
        <v>44</v>
      </c>
      <c r="S45" s="88" t="s">
        <v>45</v>
      </c>
    </row>
    <row r="46" spans="1:19" x14ac:dyDescent="0.35">
      <c r="A46" s="120"/>
      <c r="B46" s="120"/>
      <c r="C46" s="107" t="s">
        <v>71</v>
      </c>
      <c r="D46" s="107"/>
      <c r="E46" s="107"/>
      <c r="F46" s="8">
        <f>SUM(F34:F45)</f>
        <v>0</v>
      </c>
      <c r="G46" s="8">
        <f>SUM(G34:G45)</f>
        <v>3</v>
      </c>
      <c r="H46" s="8">
        <f>SUM(H34:H45)</f>
        <v>3</v>
      </c>
      <c r="I46" s="8">
        <f>SUM(I34:I45)</f>
        <v>12</v>
      </c>
      <c r="J46" s="8">
        <v>9</v>
      </c>
      <c r="K46" s="8">
        <f t="shared" ref="K46:Q46" si="1">SUM(K34:K45)</f>
        <v>3</v>
      </c>
      <c r="L46" s="8">
        <f t="shared" si="1"/>
        <v>0</v>
      </c>
      <c r="M46" s="8">
        <f t="shared" si="1"/>
        <v>0</v>
      </c>
      <c r="N46" s="8">
        <f t="shared" si="1"/>
        <v>36</v>
      </c>
      <c r="O46" s="8">
        <f t="shared" si="1"/>
        <v>576</v>
      </c>
      <c r="P46" s="8">
        <f t="shared" si="1"/>
        <v>560</v>
      </c>
      <c r="Q46" s="8">
        <f t="shared" si="1"/>
        <v>16</v>
      </c>
      <c r="R46" s="8"/>
      <c r="S46" s="8"/>
    </row>
    <row r="47" spans="1:19" ht="35" customHeight="1" x14ac:dyDescent="0.35">
      <c r="A47" s="120"/>
      <c r="B47" s="120" t="s">
        <v>99</v>
      </c>
      <c r="C47" s="9">
        <v>1</v>
      </c>
      <c r="D47" s="9"/>
      <c r="E47" s="80" t="s">
        <v>177</v>
      </c>
      <c r="F47" s="76"/>
      <c r="G47" s="76"/>
      <c r="H47" s="81"/>
      <c r="I47" s="76"/>
      <c r="J47" s="86"/>
      <c r="K47" s="76">
        <v>3</v>
      </c>
      <c r="L47" s="76"/>
      <c r="M47" s="76"/>
      <c r="N47" s="76">
        <v>3</v>
      </c>
      <c r="O47" s="76">
        <v>48</v>
      </c>
      <c r="P47" s="76">
        <v>48</v>
      </c>
      <c r="Q47" s="76"/>
      <c r="R47" s="88" t="s">
        <v>44</v>
      </c>
      <c r="S47" s="88" t="s">
        <v>45</v>
      </c>
    </row>
    <row r="48" spans="1:19" x14ac:dyDescent="0.35">
      <c r="A48" s="120"/>
      <c r="B48" s="120"/>
      <c r="C48" s="9">
        <v>2</v>
      </c>
      <c r="D48" s="9"/>
      <c r="E48" s="70" t="s">
        <v>159</v>
      </c>
      <c r="F48" s="76"/>
      <c r="G48" s="76"/>
      <c r="H48" s="81"/>
      <c r="I48" s="76"/>
      <c r="J48" s="72"/>
      <c r="K48" s="76">
        <v>3</v>
      </c>
      <c r="L48" s="76"/>
      <c r="M48" s="76"/>
      <c r="N48" s="76">
        <v>3</v>
      </c>
      <c r="O48" s="76">
        <v>48</v>
      </c>
      <c r="P48" s="76">
        <v>48</v>
      </c>
      <c r="Q48" s="76"/>
      <c r="R48" s="88" t="s">
        <v>44</v>
      </c>
      <c r="S48" s="88" t="s">
        <v>45</v>
      </c>
    </row>
    <row r="49" spans="1:19" ht="35" x14ac:dyDescent="0.35">
      <c r="A49" s="120"/>
      <c r="B49" s="120"/>
      <c r="C49" s="9">
        <v>3</v>
      </c>
      <c r="D49" s="78" t="s">
        <v>178</v>
      </c>
      <c r="E49" s="44" t="s">
        <v>179</v>
      </c>
      <c r="F49" s="13"/>
      <c r="G49" s="13"/>
      <c r="H49" s="13"/>
      <c r="I49" s="13">
        <v>4</v>
      </c>
      <c r="J49" s="13"/>
      <c r="K49" s="13"/>
      <c r="L49" s="13"/>
      <c r="M49" s="13"/>
      <c r="N49" s="13">
        <v>4</v>
      </c>
      <c r="O49" s="13">
        <v>64</v>
      </c>
      <c r="P49" s="13">
        <v>64</v>
      </c>
      <c r="Q49" s="13"/>
      <c r="R49" s="89" t="s">
        <v>58</v>
      </c>
      <c r="S49" s="12" t="s">
        <v>45</v>
      </c>
    </row>
    <row r="50" spans="1:19" ht="23" x14ac:dyDescent="0.35">
      <c r="A50" s="120"/>
      <c r="B50" s="120"/>
      <c r="C50" s="9">
        <v>4</v>
      </c>
      <c r="D50" s="19"/>
      <c r="E50" s="80" t="s">
        <v>180</v>
      </c>
      <c r="F50" s="76"/>
      <c r="G50" s="76"/>
      <c r="H50" s="76"/>
      <c r="I50" s="76"/>
      <c r="J50" s="76"/>
      <c r="K50" s="76">
        <v>3</v>
      </c>
      <c r="L50" s="81"/>
      <c r="M50" s="76"/>
      <c r="N50" s="76">
        <v>3</v>
      </c>
      <c r="O50" s="76">
        <v>48</v>
      </c>
      <c r="P50" s="76">
        <v>48</v>
      </c>
      <c r="Q50" s="76"/>
      <c r="R50" s="88" t="s">
        <v>44</v>
      </c>
      <c r="S50" s="88" t="s">
        <v>45</v>
      </c>
    </row>
    <row r="51" spans="1:19" ht="26" customHeight="1" x14ac:dyDescent="0.35">
      <c r="A51" s="120"/>
      <c r="B51" s="120"/>
      <c r="C51" s="9">
        <v>5</v>
      </c>
      <c r="D51" s="78" t="s">
        <v>181</v>
      </c>
      <c r="E51" s="27" t="s">
        <v>182</v>
      </c>
      <c r="F51" s="13"/>
      <c r="G51" s="13"/>
      <c r="H51" s="13"/>
      <c r="I51" s="13"/>
      <c r="J51" s="13" t="s">
        <v>97</v>
      </c>
      <c r="L51" s="13"/>
      <c r="M51" s="13"/>
      <c r="N51" s="13">
        <v>3</v>
      </c>
      <c r="O51" s="13">
        <v>48</v>
      </c>
      <c r="P51" s="13">
        <v>32</v>
      </c>
      <c r="Q51" s="13">
        <v>16</v>
      </c>
      <c r="R51" s="12" t="s">
        <v>87</v>
      </c>
      <c r="S51" s="12" t="s">
        <v>45</v>
      </c>
    </row>
    <row r="52" spans="1:19" ht="25.5" x14ac:dyDescent="0.35">
      <c r="A52" s="120"/>
      <c r="B52" s="120"/>
      <c r="C52" s="9">
        <v>6</v>
      </c>
      <c r="D52" s="78" t="s">
        <v>139</v>
      </c>
      <c r="E52" s="27" t="s">
        <v>183</v>
      </c>
      <c r="F52" s="13"/>
      <c r="G52" s="13"/>
      <c r="H52" s="13"/>
      <c r="I52" s="13"/>
      <c r="J52" s="13">
        <v>3</v>
      </c>
      <c r="K52" s="13"/>
      <c r="L52" s="13"/>
      <c r="M52" s="13"/>
      <c r="N52" s="13">
        <v>3</v>
      </c>
      <c r="O52" s="13">
        <v>48</v>
      </c>
      <c r="P52" s="13">
        <v>48</v>
      </c>
      <c r="Q52" s="13"/>
      <c r="R52" s="12" t="s">
        <v>87</v>
      </c>
      <c r="S52" s="12" t="s">
        <v>45</v>
      </c>
    </row>
    <row r="53" spans="1:19" s="3" customFormat="1" ht="24.5" x14ac:dyDescent="0.35">
      <c r="A53" s="120"/>
      <c r="B53" s="120"/>
      <c r="C53" s="9">
        <v>7</v>
      </c>
      <c r="D53" s="82" t="s">
        <v>125</v>
      </c>
      <c r="E53" s="29" t="s">
        <v>184</v>
      </c>
      <c r="F53" s="12"/>
      <c r="G53" s="12"/>
      <c r="H53" s="12"/>
      <c r="I53" s="12"/>
      <c r="J53" s="12"/>
      <c r="K53" s="12" t="s">
        <v>97</v>
      </c>
      <c r="L53" s="12"/>
      <c r="M53" s="12"/>
      <c r="N53" s="12">
        <v>3</v>
      </c>
      <c r="O53" s="12">
        <f>N53*16</f>
        <v>48</v>
      </c>
      <c r="P53" s="12">
        <v>32</v>
      </c>
      <c r="Q53" s="12">
        <v>16</v>
      </c>
      <c r="R53" s="12" t="s">
        <v>64</v>
      </c>
      <c r="S53" s="25" t="s">
        <v>35</v>
      </c>
    </row>
    <row r="54" spans="1:19" x14ac:dyDescent="0.35">
      <c r="A54" s="120"/>
      <c r="B54" s="120"/>
      <c r="C54" s="9">
        <v>8</v>
      </c>
      <c r="D54" s="19"/>
      <c r="E54" s="70" t="s">
        <v>185</v>
      </c>
      <c r="F54" s="76"/>
      <c r="G54" s="76"/>
      <c r="H54" s="76"/>
      <c r="I54" s="76"/>
      <c r="J54" s="76"/>
      <c r="K54" s="76">
        <v>3</v>
      </c>
      <c r="L54" s="76"/>
      <c r="M54" s="76"/>
      <c r="N54" s="76">
        <v>3</v>
      </c>
      <c r="O54" s="76">
        <v>48</v>
      </c>
      <c r="P54" s="76">
        <v>48</v>
      </c>
      <c r="Q54" s="76"/>
      <c r="R54" s="88" t="s">
        <v>44</v>
      </c>
      <c r="S54" s="88" t="s">
        <v>45</v>
      </c>
    </row>
    <row r="55" spans="1:19" x14ac:dyDescent="0.35">
      <c r="A55" s="120"/>
      <c r="B55" s="120"/>
      <c r="C55" s="9">
        <v>9</v>
      </c>
      <c r="D55" s="19"/>
      <c r="E55" s="80" t="s">
        <v>186</v>
      </c>
      <c r="F55" s="76"/>
      <c r="G55" s="76"/>
      <c r="H55" s="76"/>
      <c r="I55" s="76"/>
      <c r="J55" s="76"/>
      <c r="K55" s="76"/>
      <c r="L55" s="76">
        <v>3</v>
      </c>
      <c r="M55" s="76"/>
      <c r="N55" s="76">
        <v>3</v>
      </c>
      <c r="O55" s="76">
        <v>48</v>
      </c>
      <c r="P55" s="76">
        <v>48</v>
      </c>
      <c r="Q55" s="76"/>
      <c r="R55" s="88" t="s">
        <v>44</v>
      </c>
      <c r="S55" s="88" t="s">
        <v>45</v>
      </c>
    </row>
    <row r="56" spans="1:19" x14ac:dyDescent="0.35">
      <c r="A56" s="120"/>
      <c r="B56" s="120"/>
      <c r="C56" s="9">
        <v>10</v>
      </c>
      <c r="D56" s="19"/>
      <c r="E56" s="70" t="s">
        <v>187</v>
      </c>
      <c r="F56" s="76"/>
      <c r="G56" s="76"/>
      <c r="H56" s="76"/>
      <c r="I56" s="76"/>
      <c r="J56" s="76"/>
      <c r="K56" s="76"/>
      <c r="L56" s="76">
        <v>3</v>
      </c>
      <c r="M56" s="76"/>
      <c r="N56" s="76">
        <v>3</v>
      </c>
      <c r="O56" s="76">
        <v>48</v>
      </c>
      <c r="P56" s="76">
        <v>48</v>
      </c>
      <c r="Q56" s="76"/>
      <c r="R56" s="88" t="s">
        <v>44</v>
      </c>
      <c r="S56" s="88" t="s">
        <v>45</v>
      </c>
    </row>
    <row r="57" spans="1:19" x14ac:dyDescent="0.35">
      <c r="A57" s="120"/>
      <c r="B57" s="120"/>
      <c r="C57" s="9">
        <v>11</v>
      </c>
      <c r="D57" s="19"/>
      <c r="E57" s="70" t="s">
        <v>188</v>
      </c>
      <c r="F57" s="76"/>
      <c r="G57" s="76"/>
      <c r="H57" s="76"/>
      <c r="I57" s="76"/>
      <c r="J57" s="76"/>
      <c r="K57" s="76"/>
      <c r="L57" s="76">
        <v>3</v>
      </c>
      <c r="M57" s="76"/>
      <c r="N57" s="76">
        <v>3</v>
      </c>
      <c r="O57" s="76">
        <v>48</v>
      </c>
      <c r="P57" s="76">
        <v>48</v>
      </c>
      <c r="Q57" s="76"/>
      <c r="R57" s="88" t="s">
        <v>44</v>
      </c>
      <c r="S57" s="88" t="s">
        <v>45</v>
      </c>
    </row>
    <row r="58" spans="1:19" x14ac:dyDescent="0.35">
      <c r="A58" s="120"/>
      <c r="B58" s="120"/>
      <c r="C58" s="9">
        <v>12</v>
      </c>
      <c r="D58" s="19"/>
      <c r="E58" s="70" t="s">
        <v>166</v>
      </c>
      <c r="F58" s="76"/>
      <c r="G58" s="76"/>
      <c r="H58" s="76"/>
      <c r="I58" s="76"/>
      <c r="J58" s="76"/>
      <c r="K58" s="76"/>
      <c r="L58" s="76">
        <v>3</v>
      </c>
      <c r="M58" s="76"/>
      <c r="N58" s="76">
        <v>3</v>
      </c>
      <c r="O58" s="76">
        <v>48</v>
      </c>
      <c r="P58" s="76">
        <v>48</v>
      </c>
      <c r="Q58" s="76"/>
      <c r="R58" s="88" t="s">
        <v>44</v>
      </c>
      <c r="S58" s="88" t="s">
        <v>45</v>
      </c>
    </row>
    <row r="59" spans="1:19" x14ac:dyDescent="0.35">
      <c r="A59" s="120"/>
      <c r="B59" s="120"/>
      <c r="C59" s="9">
        <v>13</v>
      </c>
      <c r="D59" s="19"/>
      <c r="E59" s="70" t="s">
        <v>167</v>
      </c>
      <c r="F59" s="76"/>
      <c r="G59" s="76"/>
      <c r="H59" s="76"/>
      <c r="I59" s="76"/>
      <c r="J59" s="76"/>
      <c r="K59" s="76"/>
      <c r="L59" s="76">
        <v>3</v>
      </c>
      <c r="M59" s="76"/>
      <c r="N59" s="76">
        <v>3</v>
      </c>
      <c r="O59" s="76">
        <v>48</v>
      </c>
      <c r="P59" s="76">
        <v>48</v>
      </c>
      <c r="Q59" s="76"/>
      <c r="R59" s="88" t="s">
        <v>44</v>
      </c>
      <c r="S59" s="88" t="s">
        <v>45</v>
      </c>
    </row>
    <row r="60" spans="1:19" ht="23.5" x14ac:dyDescent="0.35">
      <c r="A60" s="120"/>
      <c r="B60" s="120"/>
      <c r="C60" s="9">
        <v>14</v>
      </c>
      <c r="D60" s="19" t="s">
        <v>118</v>
      </c>
      <c r="E60" s="11" t="s">
        <v>119</v>
      </c>
      <c r="F60" s="13"/>
      <c r="G60" s="13"/>
      <c r="H60" s="13"/>
      <c r="I60" s="13"/>
      <c r="J60" s="13"/>
      <c r="K60" s="13"/>
      <c r="L60" s="13" t="s">
        <v>120</v>
      </c>
      <c r="M60" s="13"/>
      <c r="N60" s="13">
        <v>2</v>
      </c>
      <c r="O60" s="13">
        <v>32</v>
      </c>
      <c r="P60" s="13">
        <v>16</v>
      </c>
      <c r="Q60" s="13">
        <v>16</v>
      </c>
      <c r="R60" s="12" t="s">
        <v>87</v>
      </c>
      <c r="S60" s="12" t="s">
        <v>35</v>
      </c>
    </row>
    <row r="61" spans="1:19" x14ac:dyDescent="0.35">
      <c r="A61" s="120"/>
      <c r="B61" s="120"/>
      <c r="C61" s="114" t="s">
        <v>121</v>
      </c>
      <c r="D61" s="115"/>
      <c r="E61" s="115"/>
      <c r="F61" s="8">
        <f>SUM(F47:F60)</f>
        <v>0</v>
      </c>
      <c r="G61" s="8">
        <f>SUM(G47:G60)</f>
        <v>0</v>
      </c>
      <c r="H61" s="8">
        <f>SUM(H47:H60)</f>
        <v>0</v>
      </c>
      <c r="I61" s="8">
        <f>SUM(I47:I60)</f>
        <v>4</v>
      </c>
      <c r="J61" s="8">
        <f>SUM(J47:J60)</f>
        <v>3</v>
      </c>
      <c r="K61" s="8">
        <v>17</v>
      </c>
      <c r="L61" s="8">
        <v>14</v>
      </c>
      <c r="M61" s="8">
        <f>SUM(M47:M60)</f>
        <v>0</v>
      </c>
      <c r="N61" s="8">
        <f>SUM(N47:N60)</f>
        <v>42</v>
      </c>
      <c r="O61" s="8">
        <f>SUM(O47:O60)</f>
        <v>672</v>
      </c>
      <c r="P61" s="8">
        <f>SUM(P47:P60)</f>
        <v>624</v>
      </c>
      <c r="Q61" s="8">
        <f>SUM(Q47:Q60)</f>
        <v>48</v>
      </c>
      <c r="R61" s="7"/>
      <c r="S61" s="7"/>
    </row>
    <row r="62" spans="1:19" x14ac:dyDescent="0.35">
      <c r="A62" s="30"/>
      <c r="B62" s="115" t="s">
        <v>122</v>
      </c>
      <c r="C62" s="115"/>
      <c r="D62" s="115"/>
      <c r="E62" s="115"/>
      <c r="F62" s="8">
        <f t="shared" ref="F62:Q62" si="2">SUM(F61,F46)</f>
        <v>0</v>
      </c>
      <c r="G62" s="8">
        <f t="shared" si="2"/>
        <v>3</v>
      </c>
      <c r="H62" s="8">
        <f t="shared" si="2"/>
        <v>3</v>
      </c>
      <c r="I62" s="8">
        <f t="shared" si="2"/>
        <v>16</v>
      </c>
      <c r="J62" s="8">
        <f t="shared" si="2"/>
        <v>12</v>
      </c>
      <c r="K62" s="8">
        <f t="shared" si="2"/>
        <v>20</v>
      </c>
      <c r="L62" s="8">
        <f t="shared" si="2"/>
        <v>14</v>
      </c>
      <c r="M62" s="8">
        <f t="shared" si="2"/>
        <v>0</v>
      </c>
      <c r="N62" s="8">
        <f t="shared" si="2"/>
        <v>78</v>
      </c>
      <c r="O62" s="8">
        <f t="shared" si="2"/>
        <v>1248</v>
      </c>
      <c r="P62" s="8">
        <f t="shared" si="2"/>
        <v>1184</v>
      </c>
      <c r="Q62" s="8">
        <f t="shared" si="2"/>
        <v>64</v>
      </c>
      <c r="R62" s="7"/>
      <c r="S62" s="7"/>
    </row>
    <row r="63" spans="1:19" ht="23.5" x14ac:dyDescent="0.35">
      <c r="A63" s="120" t="s">
        <v>123</v>
      </c>
      <c r="B63" s="120" t="s">
        <v>124</v>
      </c>
      <c r="C63" s="13">
        <v>1</v>
      </c>
      <c r="D63" s="83" t="s">
        <v>189</v>
      </c>
      <c r="E63" s="32" t="s">
        <v>190</v>
      </c>
      <c r="F63" s="13"/>
      <c r="G63" s="13"/>
      <c r="H63" s="13"/>
      <c r="I63" s="13"/>
      <c r="J63" s="12">
        <v>3</v>
      </c>
      <c r="K63" s="13"/>
      <c r="L63" s="13"/>
      <c r="M63" s="13"/>
      <c r="N63" s="13">
        <v>3</v>
      </c>
      <c r="O63" s="13">
        <v>48</v>
      </c>
      <c r="P63" s="13">
        <v>48</v>
      </c>
      <c r="Q63" s="13"/>
      <c r="R63" s="25" t="s">
        <v>58</v>
      </c>
      <c r="S63" s="25" t="s">
        <v>45</v>
      </c>
    </row>
    <row r="64" spans="1:19" ht="35" customHeight="1" x14ac:dyDescent="0.35">
      <c r="A64" s="120"/>
      <c r="B64" s="120"/>
      <c r="C64" s="13">
        <v>2</v>
      </c>
      <c r="D64" s="13" t="s">
        <v>127</v>
      </c>
      <c r="E64" s="34" t="s">
        <v>128</v>
      </c>
      <c r="F64" s="12"/>
      <c r="G64" s="12"/>
      <c r="H64" s="12"/>
      <c r="I64" s="12"/>
      <c r="J64" s="12" t="s">
        <v>97</v>
      </c>
      <c r="K64" s="12"/>
      <c r="L64" s="12"/>
      <c r="M64" s="12"/>
      <c r="N64" s="13">
        <v>3</v>
      </c>
      <c r="O64" s="12">
        <v>48</v>
      </c>
      <c r="P64" s="12">
        <v>32</v>
      </c>
      <c r="Q64" s="12">
        <v>16</v>
      </c>
      <c r="R64" s="25" t="s">
        <v>87</v>
      </c>
      <c r="S64" s="43" t="s">
        <v>35</v>
      </c>
    </row>
    <row r="65" spans="1:19" s="3" customFormat="1" ht="35.5" x14ac:dyDescent="0.35">
      <c r="A65" s="120"/>
      <c r="B65" s="120"/>
      <c r="C65" s="13">
        <v>3</v>
      </c>
      <c r="D65" s="90" t="s">
        <v>129</v>
      </c>
      <c r="E65" s="36" t="s">
        <v>130</v>
      </c>
      <c r="F65" s="9"/>
      <c r="G65" s="9"/>
      <c r="H65" s="9"/>
      <c r="I65" s="9"/>
      <c r="J65" s="41"/>
      <c r="K65" s="9"/>
      <c r="L65" s="9" t="s">
        <v>97</v>
      </c>
      <c r="M65" s="9"/>
      <c r="N65" s="9">
        <v>3</v>
      </c>
      <c r="O65" s="9">
        <v>48</v>
      </c>
      <c r="P65" s="9">
        <v>32</v>
      </c>
      <c r="Q65" s="9">
        <v>16</v>
      </c>
      <c r="R65" s="19" t="s">
        <v>87</v>
      </c>
      <c r="S65" s="24" t="s">
        <v>45</v>
      </c>
    </row>
    <row r="66" spans="1:19" ht="35" x14ac:dyDescent="0.35">
      <c r="A66" s="120"/>
      <c r="B66" s="120"/>
      <c r="C66" s="13">
        <v>4</v>
      </c>
      <c r="D66" s="9" t="s">
        <v>131</v>
      </c>
      <c r="E66" s="44" t="s">
        <v>132</v>
      </c>
      <c r="F66" s="19"/>
      <c r="G66" s="19"/>
      <c r="H66" s="19"/>
      <c r="I66" s="19"/>
      <c r="J66" s="19"/>
      <c r="K66" s="19">
        <v>3</v>
      </c>
      <c r="L66" s="19"/>
      <c r="M66" s="19"/>
      <c r="N66" s="19">
        <v>3</v>
      </c>
      <c r="O66" s="19">
        <v>48</v>
      </c>
      <c r="P66" s="19">
        <v>48</v>
      </c>
      <c r="Q66" s="9"/>
      <c r="R66" s="19" t="s">
        <v>87</v>
      </c>
      <c r="S66" s="24" t="s">
        <v>45</v>
      </c>
    </row>
    <row r="67" spans="1:19" s="3" customFormat="1" ht="26" x14ac:dyDescent="0.35">
      <c r="A67" s="120"/>
      <c r="B67" s="120"/>
      <c r="C67" s="13">
        <v>5</v>
      </c>
      <c r="D67" s="82" t="s">
        <v>191</v>
      </c>
      <c r="E67" s="29" t="s">
        <v>192</v>
      </c>
      <c r="F67" s="9"/>
      <c r="G67" s="9"/>
      <c r="H67" s="9"/>
      <c r="I67" s="9">
        <v>3</v>
      </c>
      <c r="J67" s="9"/>
      <c r="K67" s="9"/>
      <c r="L67" s="9"/>
      <c r="M67" s="9"/>
      <c r="N67" s="9">
        <v>3</v>
      </c>
      <c r="O67" s="9">
        <v>48</v>
      </c>
      <c r="P67" s="9">
        <v>48</v>
      </c>
      <c r="Q67" s="9"/>
      <c r="R67" s="24" t="s">
        <v>58</v>
      </c>
      <c r="S67" s="19" t="s">
        <v>35</v>
      </c>
    </row>
    <row r="68" spans="1:19" s="3" customFormat="1" ht="23.5" x14ac:dyDescent="0.35">
      <c r="A68" s="120"/>
      <c r="B68" s="120"/>
      <c r="C68" s="13">
        <v>6</v>
      </c>
      <c r="D68" s="10" t="s">
        <v>135</v>
      </c>
      <c r="E68" s="18" t="s">
        <v>193</v>
      </c>
      <c r="F68" s="19"/>
      <c r="G68" s="19">
        <v>3</v>
      </c>
      <c r="H68" s="19"/>
      <c r="I68" s="19"/>
      <c r="J68" s="19"/>
      <c r="K68" s="19"/>
      <c r="L68" s="19"/>
      <c r="M68" s="19"/>
      <c r="N68" s="19">
        <v>3</v>
      </c>
      <c r="O68" s="19">
        <v>48</v>
      </c>
      <c r="P68" s="19">
        <v>48</v>
      </c>
      <c r="Q68" s="19"/>
      <c r="R68" s="24" t="s">
        <v>58</v>
      </c>
      <c r="S68" s="19" t="s">
        <v>18</v>
      </c>
    </row>
    <row r="69" spans="1:19" s="3" customFormat="1" ht="36" x14ac:dyDescent="0.35">
      <c r="A69" s="120"/>
      <c r="B69" s="120"/>
      <c r="C69" s="13">
        <v>7</v>
      </c>
      <c r="D69" s="10" t="s">
        <v>137</v>
      </c>
      <c r="E69" s="18" t="s">
        <v>194</v>
      </c>
      <c r="F69" s="13"/>
      <c r="G69" s="13"/>
      <c r="H69" s="13"/>
      <c r="I69" s="13"/>
      <c r="J69" s="13"/>
      <c r="K69" s="13"/>
      <c r="L69" s="13">
        <v>3</v>
      </c>
      <c r="M69" s="13"/>
      <c r="N69" s="13">
        <v>3</v>
      </c>
      <c r="O69" s="13">
        <v>48</v>
      </c>
      <c r="P69" s="13">
        <v>48</v>
      </c>
      <c r="Q69" s="13"/>
      <c r="R69" s="25" t="s">
        <v>87</v>
      </c>
      <c r="S69" s="12" t="s">
        <v>35</v>
      </c>
    </row>
    <row r="70" spans="1:19" s="3" customFormat="1" ht="26" x14ac:dyDescent="0.35">
      <c r="A70" s="120"/>
      <c r="B70" s="120"/>
      <c r="C70" s="13">
        <v>8</v>
      </c>
      <c r="D70" s="82" t="s">
        <v>195</v>
      </c>
      <c r="E70" s="18" t="s">
        <v>196</v>
      </c>
      <c r="F70" s="13"/>
      <c r="G70" s="13"/>
      <c r="H70" s="13"/>
      <c r="I70" s="13"/>
      <c r="J70" s="13"/>
      <c r="L70" s="13">
        <v>3</v>
      </c>
      <c r="M70" s="13"/>
      <c r="N70" s="13">
        <v>3</v>
      </c>
      <c r="O70" s="13">
        <v>48</v>
      </c>
      <c r="P70" s="13">
        <v>48</v>
      </c>
      <c r="Q70" s="13"/>
      <c r="R70" s="25" t="s">
        <v>58</v>
      </c>
      <c r="S70" s="12" t="s">
        <v>45</v>
      </c>
    </row>
    <row r="71" spans="1:19" s="4" customFormat="1" ht="27.75" customHeight="1" x14ac:dyDescent="0.35">
      <c r="A71" s="120"/>
      <c r="B71" s="120"/>
      <c r="C71" s="13">
        <v>9</v>
      </c>
      <c r="D71" s="9" t="s">
        <v>141</v>
      </c>
      <c r="E71" s="11" t="s">
        <v>142</v>
      </c>
      <c r="F71" s="28"/>
      <c r="G71" s="28"/>
      <c r="H71" s="28"/>
      <c r="I71" s="28"/>
      <c r="J71" s="28"/>
      <c r="K71" s="28"/>
      <c r="L71" s="28">
        <v>1</v>
      </c>
      <c r="M71" s="28"/>
      <c r="N71" s="28">
        <v>1</v>
      </c>
      <c r="O71" s="19">
        <f>N71*16</f>
        <v>16</v>
      </c>
      <c r="P71" s="28"/>
      <c r="Q71" s="28">
        <v>16</v>
      </c>
      <c r="R71" s="19" t="s">
        <v>64</v>
      </c>
      <c r="S71" s="24" t="s">
        <v>35</v>
      </c>
    </row>
    <row r="72" spans="1:19" s="4" customFormat="1" ht="27.75" customHeight="1" x14ac:dyDescent="0.35">
      <c r="A72" s="120"/>
      <c r="B72" s="120"/>
      <c r="C72" s="13">
        <v>10</v>
      </c>
      <c r="D72" s="82" t="s">
        <v>56</v>
      </c>
      <c r="E72" s="11" t="s">
        <v>57</v>
      </c>
      <c r="F72" s="12"/>
      <c r="G72" s="12"/>
      <c r="H72" s="12"/>
      <c r="I72" s="12">
        <v>3</v>
      </c>
      <c r="J72" s="12"/>
      <c r="K72" s="12"/>
      <c r="L72" s="12"/>
      <c r="M72" s="12"/>
      <c r="N72" s="12">
        <v>3</v>
      </c>
      <c r="O72" s="12">
        <v>48</v>
      </c>
      <c r="P72" s="19">
        <v>48</v>
      </c>
      <c r="Q72" s="12"/>
      <c r="R72" s="25" t="s">
        <v>58</v>
      </c>
      <c r="S72" s="25" t="s">
        <v>35</v>
      </c>
    </row>
    <row r="73" spans="1:19" x14ac:dyDescent="0.35">
      <c r="A73" s="120"/>
      <c r="B73" s="120"/>
      <c r="C73" s="116" t="s">
        <v>121</v>
      </c>
      <c r="D73" s="105"/>
      <c r="E73" s="105"/>
      <c r="F73" s="8">
        <f t="shared" ref="F73:I73" si="3">SUM(F63:F71)</f>
        <v>0</v>
      </c>
      <c r="G73" s="8">
        <f t="shared" si="3"/>
        <v>3</v>
      </c>
      <c r="H73" s="8">
        <f t="shared" si="3"/>
        <v>0</v>
      </c>
      <c r="I73" s="8">
        <f t="shared" si="3"/>
        <v>3</v>
      </c>
      <c r="J73" s="8">
        <v>3</v>
      </c>
      <c r="K73" s="8">
        <v>9</v>
      </c>
      <c r="L73" s="8">
        <v>13</v>
      </c>
      <c r="M73" s="8">
        <f t="shared" ref="M73:Q73" si="4">SUM(M63:M71)</f>
        <v>0</v>
      </c>
      <c r="N73" s="8">
        <f t="shared" si="4"/>
        <v>25</v>
      </c>
      <c r="O73" s="8">
        <f t="shared" si="4"/>
        <v>400</v>
      </c>
      <c r="P73" s="8">
        <f t="shared" si="4"/>
        <v>352</v>
      </c>
      <c r="Q73" s="8">
        <f t="shared" si="4"/>
        <v>48</v>
      </c>
      <c r="R73" s="8"/>
      <c r="S73" s="8"/>
    </row>
    <row r="74" spans="1:19" x14ac:dyDescent="0.35">
      <c r="A74" s="120"/>
      <c r="B74" s="116" t="s">
        <v>144</v>
      </c>
      <c r="C74" s="116"/>
      <c r="D74" s="116"/>
      <c r="E74" s="116"/>
      <c r="F74" s="116"/>
      <c r="G74" s="116"/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  <c r="S74" s="116"/>
    </row>
    <row r="75" spans="1:19" ht="122.25" customHeight="1" x14ac:dyDescent="0.35">
      <c r="A75" s="120"/>
      <c r="B75" s="30" t="s">
        <v>145</v>
      </c>
      <c r="C75" s="112" t="s">
        <v>143</v>
      </c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</row>
    <row r="76" spans="1:19" x14ac:dyDescent="0.35">
      <c r="A76" s="120"/>
      <c r="B76" s="116" t="s">
        <v>146</v>
      </c>
      <c r="C76" s="116"/>
      <c r="D76" s="116"/>
      <c r="E76" s="116"/>
      <c r="F76" s="116"/>
      <c r="G76" s="116"/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  <c r="S76" s="116"/>
    </row>
    <row r="77" spans="1:19" s="1" customFormat="1" ht="21" x14ac:dyDescent="0.35">
      <c r="A77" s="119" t="s">
        <v>147</v>
      </c>
      <c r="B77" s="119"/>
      <c r="C77" s="119"/>
      <c r="D77" s="119"/>
      <c r="E77" s="119"/>
      <c r="F77" s="8">
        <f t="shared" ref="F77:Q77" si="5">SUM(F73,F62,F33,F26)</f>
        <v>20</v>
      </c>
      <c r="G77" s="8">
        <f t="shared" si="5"/>
        <v>20</v>
      </c>
      <c r="H77" s="8">
        <f t="shared" si="5"/>
        <v>19</v>
      </c>
      <c r="I77" s="8">
        <f t="shared" si="5"/>
        <v>23</v>
      </c>
      <c r="J77" s="8">
        <f t="shared" si="5"/>
        <v>15</v>
      </c>
      <c r="K77" s="8">
        <f t="shared" si="5"/>
        <v>29</v>
      </c>
      <c r="L77" s="8">
        <f t="shared" si="5"/>
        <v>27</v>
      </c>
      <c r="M77" s="8">
        <f t="shared" si="5"/>
        <v>0</v>
      </c>
      <c r="N77" s="8">
        <f t="shared" si="5"/>
        <v>163</v>
      </c>
      <c r="O77" s="8">
        <f t="shared" si="5"/>
        <v>2672</v>
      </c>
      <c r="P77" s="8">
        <f t="shared" si="5"/>
        <v>2496</v>
      </c>
      <c r="Q77" s="8">
        <f t="shared" si="5"/>
        <v>112</v>
      </c>
      <c r="R77" s="40"/>
      <c r="S77" s="40"/>
    </row>
  </sheetData>
  <mergeCells count="43">
    <mergeCell ref="B74:S74"/>
    <mergeCell ref="C75:S75"/>
    <mergeCell ref="B76:S76"/>
    <mergeCell ref="A77:E77"/>
    <mergeCell ref="A4:A33"/>
    <mergeCell ref="A34:A61"/>
    <mergeCell ref="A63:A76"/>
    <mergeCell ref="B4:B26"/>
    <mergeCell ref="B27:B33"/>
    <mergeCell ref="B34:B46"/>
    <mergeCell ref="B47:B61"/>
    <mergeCell ref="B63:B73"/>
    <mergeCell ref="P27:S32"/>
    <mergeCell ref="C33:E33"/>
    <mergeCell ref="C46:E46"/>
    <mergeCell ref="C61:E61"/>
    <mergeCell ref="B62:E62"/>
    <mergeCell ref="C73:E73"/>
    <mergeCell ref="C30:E30"/>
    <mergeCell ref="F30:L30"/>
    <mergeCell ref="C31:E31"/>
    <mergeCell ref="F31:L31"/>
    <mergeCell ref="C32:E32"/>
    <mergeCell ref="F32:L32"/>
    <mergeCell ref="C27:E27"/>
    <mergeCell ref="F27:L27"/>
    <mergeCell ref="C28:E28"/>
    <mergeCell ref="F28:L28"/>
    <mergeCell ref="C29:E29"/>
    <mergeCell ref="F29:L29"/>
    <mergeCell ref="A1:S1"/>
    <mergeCell ref="F2:M2"/>
    <mergeCell ref="P2:Q2"/>
    <mergeCell ref="F10:M10"/>
    <mergeCell ref="C26:E26"/>
    <mergeCell ref="C2:C3"/>
    <mergeCell ref="D2:D3"/>
    <mergeCell ref="E2:E3"/>
    <mergeCell ref="N2:N3"/>
    <mergeCell ref="O2:O3"/>
    <mergeCell ref="R2:R3"/>
    <mergeCell ref="S2:S3"/>
    <mergeCell ref="A2:B3"/>
  </mergeCells>
  <phoneticPr fontId="39" type="noConversion"/>
  <conditionalFormatting sqref="R41:S41">
    <cfRule type="duplicateValues" dxfId="17" priority="4"/>
  </conditionalFormatting>
  <conditionalFormatting sqref="R42:S42">
    <cfRule type="duplicateValues" dxfId="16" priority="2"/>
  </conditionalFormatting>
  <conditionalFormatting sqref="R45:S45">
    <cfRule type="duplicateValues" dxfId="15" priority="3"/>
  </conditionalFormatting>
  <conditionalFormatting sqref="R47:S47">
    <cfRule type="duplicateValues" dxfId="14" priority="1"/>
  </conditionalFormatting>
  <pageMargins left="0.78680555555555598" right="0.31496062992126" top="0.74803149606299202" bottom="0.74803149606299202" header="0.31496062992126" footer="0.31496062992126"/>
  <pageSetup paperSize="8" scale="99" orientation="portrait"/>
  <rowBreaks count="1" manualBreakCount="1">
    <brk id="3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78"/>
  <sheetViews>
    <sheetView topLeftCell="C1" workbookViewId="0">
      <pane ySplit="3" topLeftCell="A59" activePane="bottomLeft" state="frozen"/>
      <selection pane="bottomLeft" activeCell="E68" sqref="E68"/>
    </sheetView>
  </sheetViews>
  <sheetFormatPr defaultColWidth="11" defaultRowHeight="15.5" x14ac:dyDescent="0.35"/>
  <cols>
    <col min="1" max="2" width="2.69140625" customWidth="1"/>
    <col min="3" max="3" width="3.15234375" customWidth="1"/>
    <col min="4" max="4" width="7.69140625" customWidth="1"/>
    <col min="5" max="5" width="19" style="6" customWidth="1"/>
    <col min="6" max="13" width="3.15234375" customWidth="1"/>
    <col min="14" max="14" width="4" customWidth="1"/>
    <col min="15" max="16" width="5.15234375" customWidth="1"/>
    <col min="17" max="17" width="4.3046875" customWidth="1"/>
    <col min="18" max="18" width="6.84375" customWidth="1"/>
    <col min="19" max="19" width="4.4609375" customWidth="1"/>
  </cols>
  <sheetData>
    <row r="1" spans="1:19" x14ac:dyDescent="0.35">
      <c r="A1" s="103" t="s">
        <v>168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</row>
    <row r="2" spans="1:19" s="1" customFormat="1" ht="21" customHeight="1" x14ac:dyDescent="0.35">
      <c r="A2" s="114" t="s">
        <v>1</v>
      </c>
      <c r="B2" s="115"/>
      <c r="C2" s="115" t="s">
        <v>2</v>
      </c>
      <c r="D2" s="115" t="s">
        <v>3</v>
      </c>
      <c r="E2" s="115" t="s">
        <v>4</v>
      </c>
      <c r="F2" s="105" t="s">
        <v>5</v>
      </c>
      <c r="G2" s="105"/>
      <c r="H2" s="105"/>
      <c r="I2" s="105"/>
      <c r="J2" s="105"/>
      <c r="K2" s="105"/>
      <c r="L2" s="105"/>
      <c r="M2" s="105"/>
      <c r="N2" s="115" t="s">
        <v>6</v>
      </c>
      <c r="O2" s="115" t="s">
        <v>7</v>
      </c>
      <c r="P2" s="105" t="s">
        <v>8</v>
      </c>
      <c r="Q2" s="105"/>
      <c r="R2" s="115" t="s">
        <v>9</v>
      </c>
      <c r="S2" s="115" t="s">
        <v>10</v>
      </c>
    </row>
    <row r="3" spans="1:19" s="1" customFormat="1" ht="21" customHeight="1" x14ac:dyDescent="0.35">
      <c r="A3" s="115"/>
      <c r="B3" s="115"/>
      <c r="C3" s="105"/>
      <c r="D3" s="105"/>
      <c r="E3" s="105"/>
      <c r="F3" s="8">
        <v>1</v>
      </c>
      <c r="G3" s="8">
        <v>2</v>
      </c>
      <c r="H3" s="8">
        <v>3</v>
      </c>
      <c r="I3" s="8">
        <v>4</v>
      </c>
      <c r="J3" s="8">
        <v>5</v>
      </c>
      <c r="K3" s="8">
        <v>6</v>
      </c>
      <c r="L3" s="8">
        <v>7</v>
      </c>
      <c r="M3" s="8">
        <v>8</v>
      </c>
      <c r="N3" s="105"/>
      <c r="O3" s="105"/>
      <c r="P3" s="7" t="s">
        <v>11</v>
      </c>
      <c r="Q3" s="7" t="s">
        <v>12</v>
      </c>
      <c r="R3" s="105"/>
      <c r="S3" s="105"/>
    </row>
    <row r="4" spans="1:19" ht="75.75" customHeight="1" x14ac:dyDescent="0.35">
      <c r="A4" s="120" t="s">
        <v>13</v>
      </c>
      <c r="B4" s="120" t="s">
        <v>14</v>
      </c>
      <c r="C4" s="9">
        <v>1</v>
      </c>
      <c r="D4" s="9" t="s">
        <v>15</v>
      </c>
      <c r="E4" s="11" t="s">
        <v>16</v>
      </c>
      <c r="F4" s="12">
        <v>4</v>
      </c>
      <c r="G4" s="12"/>
      <c r="H4" s="12"/>
      <c r="I4" s="12"/>
      <c r="J4" s="12"/>
      <c r="K4" s="12"/>
      <c r="L4" s="12"/>
      <c r="M4" s="12"/>
      <c r="N4" s="84">
        <v>5</v>
      </c>
      <c r="O4" s="12">
        <v>64</v>
      </c>
      <c r="P4" s="12">
        <v>64</v>
      </c>
      <c r="Q4" s="12"/>
      <c r="R4" s="12" t="s">
        <v>17</v>
      </c>
      <c r="S4" s="12" t="s">
        <v>18</v>
      </c>
    </row>
    <row r="5" spans="1:19" ht="36" customHeight="1" x14ac:dyDescent="0.35">
      <c r="A5" s="120"/>
      <c r="B5" s="120"/>
      <c r="C5" s="9">
        <v>2</v>
      </c>
      <c r="D5" s="9" t="s">
        <v>19</v>
      </c>
      <c r="E5" s="11" t="s">
        <v>20</v>
      </c>
      <c r="F5" s="13">
        <v>2</v>
      </c>
      <c r="G5" s="12"/>
      <c r="H5" s="12"/>
      <c r="I5" s="12"/>
      <c r="J5" s="12"/>
      <c r="K5" s="12"/>
      <c r="L5" s="12"/>
      <c r="M5" s="12"/>
      <c r="N5" s="13">
        <v>2</v>
      </c>
      <c r="O5" s="13">
        <v>32</v>
      </c>
      <c r="P5" s="12">
        <v>32</v>
      </c>
      <c r="Q5" s="12"/>
      <c r="R5" s="12" t="s">
        <v>21</v>
      </c>
      <c r="S5" s="12" t="s">
        <v>22</v>
      </c>
    </row>
    <row r="6" spans="1:19" ht="42" customHeight="1" x14ac:dyDescent="0.35">
      <c r="A6" s="120"/>
      <c r="B6" s="120"/>
      <c r="C6" s="9">
        <v>3</v>
      </c>
      <c r="D6" s="9" t="s">
        <v>23</v>
      </c>
      <c r="E6" s="11" t="s">
        <v>24</v>
      </c>
      <c r="F6" s="12"/>
      <c r="G6" s="12">
        <v>2</v>
      </c>
      <c r="H6" s="12"/>
      <c r="I6" s="12"/>
      <c r="J6" s="12"/>
      <c r="K6" s="12"/>
      <c r="L6" s="12"/>
      <c r="M6" s="12"/>
      <c r="N6" s="84">
        <v>3</v>
      </c>
      <c r="O6" s="12">
        <v>32</v>
      </c>
      <c r="P6" s="12">
        <v>32</v>
      </c>
      <c r="Q6" s="12"/>
      <c r="R6" s="12" t="s">
        <v>17</v>
      </c>
      <c r="S6" s="12" t="s">
        <v>22</v>
      </c>
    </row>
    <row r="7" spans="1:19" ht="35" x14ac:dyDescent="0.35">
      <c r="A7" s="120"/>
      <c r="B7" s="120"/>
      <c r="C7" s="9">
        <v>4</v>
      </c>
      <c r="D7" s="9" t="s">
        <v>25</v>
      </c>
      <c r="E7" s="11" t="s">
        <v>26</v>
      </c>
      <c r="F7" s="12"/>
      <c r="G7" s="12">
        <v>1</v>
      </c>
      <c r="H7" s="12"/>
      <c r="I7" s="12"/>
      <c r="J7" s="12"/>
      <c r="K7" s="12"/>
      <c r="L7" s="12"/>
      <c r="M7" s="12"/>
      <c r="N7" s="12">
        <v>1</v>
      </c>
      <c r="O7" s="12">
        <v>16</v>
      </c>
      <c r="P7" s="12">
        <v>16</v>
      </c>
      <c r="Q7" s="12"/>
      <c r="R7" s="87" t="s">
        <v>27</v>
      </c>
      <c r="S7" s="12" t="s">
        <v>22</v>
      </c>
    </row>
    <row r="8" spans="1:19" ht="35" x14ac:dyDescent="0.35">
      <c r="A8" s="120"/>
      <c r="B8" s="120"/>
      <c r="C8" s="9">
        <v>5</v>
      </c>
      <c r="D8" s="9" t="s">
        <v>28</v>
      </c>
      <c r="E8" s="11" t="s">
        <v>29</v>
      </c>
      <c r="F8" s="12"/>
      <c r="G8" s="13"/>
      <c r="H8" s="12">
        <v>2</v>
      </c>
      <c r="I8" s="12"/>
      <c r="J8" s="12"/>
      <c r="K8" s="12"/>
      <c r="L8" s="12"/>
      <c r="M8" s="12"/>
      <c r="N8" s="84">
        <v>3</v>
      </c>
      <c r="O8" s="12">
        <v>32</v>
      </c>
      <c r="P8" s="12">
        <v>32</v>
      </c>
      <c r="Q8" s="12"/>
      <c r="R8" s="12" t="s">
        <v>17</v>
      </c>
      <c r="S8" s="12" t="s">
        <v>22</v>
      </c>
    </row>
    <row r="9" spans="1:19" ht="35" x14ac:dyDescent="0.35">
      <c r="A9" s="120"/>
      <c r="B9" s="120"/>
      <c r="C9" s="9">
        <v>6</v>
      </c>
      <c r="D9" s="9" t="s">
        <v>30</v>
      </c>
      <c r="E9" s="11" t="s">
        <v>31</v>
      </c>
      <c r="F9" s="12"/>
      <c r="G9" s="12"/>
      <c r="H9" s="12"/>
      <c r="I9" s="12">
        <v>2</v>
      </c>
      <c r="J9" s="12"/>
      <c r="K9" s="12"/>
      <c r="L9" s="12"/>
      <c r="M9" s="12"/>
      <c r="N9" s="84">
        <v>3</v>
      </c>
      <c r="O9" s="12">
        <v>32</v>
      </c>
      <c r="P9" s="12">
        <v>32</v>
      </c>
      <c r="Q9" s="12"/>
      <c r="R9" s="12" t="s">
        <v>17</v>
      </c>
      <c r="S9" s="12" t="s">
        <v>18</v>
      </c>
    </row>
    <row r="10" spans="1:19" ht="24" x14ac:dyDescent="0.35">
      <c r="A10" s="120"/>
      <c r="B10" s="120"/>
      <c r="C10" s="9">
        <v>7</v>
      </c>
      <c r="D10" s="9" t="s">
        <v>32</v>
      </c>
      <c r="E10" s="14" t="s">
        <v>33</v>
      </c>
      <c r="F10" s="106" t="s">
        <v>34</v>
      </c>
      <c r="G10" s="106"/>
      <c r="H10" s="106"/>
      <c r="I10" s="106"/>
      <c r="J10" s="106"/>
      <c r="K10" s="106"/>
      <c r="L10" s="106"/>
      <c r="M10" s="106"/>
      <c r="N10" s="85">
        <v>2</v>
      </c>
      <c r="O10" s="15">
        <v>64</v>
      </c>
      <c r="P10" s="15"/>
      <c r="Q10" s="15"/>
      <c r="R10" s="42" t="s">
        <v>21</v>
      </c>
      <c r="S10" s="42" t="s">
        <v>35</v>
      </c>
    </row>
    <row r="11" spans="1:19" ht="39.5" x14ac:dyDescent="0.35">
      <c r="A11" s="120"/>
      <c r="B11" s="120"/>
      <c r="C11" s="9">
        <v>8</v>
      </c>
      <c r="D11" s="10" t="s">
        <v>36</v>
      </c>
      <c r="E11" s="16" t="s">
        <v>37</v>
      </c>
      <c r="F11" s="12">
        <v>2</v>
      </c>
      <c r="G11" s="12"/>
      <c r="H11" s="12"/>
      <c r="I11" s="12"/>
      <c r="J11" s="12"/>
      <c r="K11" s="12"/>
      <c r="L11" s="12"/>
      <c r="M11" s="12"/>
      <c r="N11" s="12">
        <v>1</v>
      </c>
      <c r="O11" s="12">
        <v>32</v>
      </c>
      <c r="P11" s="12">
        <v>32</v>
      </c>
      <c r="Q11" s="12"/>
      <c r="R11" s="25" t="s">
        <v>38</v>
      </c>
      <c r="S11" s="12" t="s">
        <v>18</v>
      </c>
    </row>
    <row r="12" spans="1:19" ht="39.5" x14ac:dyDescent="0.35">
      <c r="A12" s="120"/>
      <c r="B12" s="120"/>
      <c r="C12" s="9">
        <v>9</v>
      </c>
      <c r="D12" s="10" t="s">
        <v>39</v>
      </c>
      <c r="E12" s="16" t="s">
        <v>40</v>
      </c>
      <c r="F12" s="12"/>
      <c r="G12" s="12">
        <v>2</v>
      </c>
      <c r="H12" s="12"/>
      <c r="I12" s="12"/>
      <c r="J12" s="12"/>
      <c r="K12" s="12"/>
      <c r="L12" s="12"/>
      <c r="M12" s="12"/>
      <c r="N12" s="12">
        <v>1</v>
      </c>
      <c r="O12" s="12">
        <v>32</v>
      </c>
      <c r="P12" s="12">
        <v>32</v>
      </c>
      <c r="Q12" s="12"/>
      <c r="R12" s="25" t="s">
        <v>38</v>
      </c>
      <c r="S12" s="12" t="s">
        <v>18</v>
      </c>
    </row>
    <row r="13" spans="1:19" ht="39" x14ac:dyDescent="0.35">
      <c r="A13" s="120"/>
      <c r="B13" s="120"/>
      <c r="C13" s="9">
        <v>10</v>
      </c>
      <c r="D13" s="17" t="s">
        <v>41</v>
      </c>
      <c r="E13" s="16" t="s">
        <v>42</v>
      </c>
      <c r="F13" s="12">
        <v>4</v>
      </c>
      <c r="G13" s="12"/>
      <c r="H13" s="12"/>
      <c r="I13" s="12"/>
      <c r="J13" s="12"/>
      <c r="K13" s="12"/>
      <c r="L13" s="12"/>
      <c r="M13" s="12"/>
      <c r="N13" s="12">
        <v>4</v>
      </c>
      <c r="O13" s="12">
        <v>64</v>
      </c>
      <c r="P13" s="12">
        <v>64</v>
      </c>
      <c r="Q13" s="12"/>
      <c r="R13" s="25" t="s">
        <v>197</v>
      </c>
      <c r="S13" s="25" t="s">
        <v>45</v>
      </c>
    </row>
    <row r="14" spans="1:19" ht="34.5" x14ac:dyDescent="0.35">
      <c r="A14" s="120"/>
      <c r="B14" s="120"/>
      <c r="C14" s="9">
        <v>11</v>
      </c>
      <c r="D14" s="9"/>
      <c r="E14" s="70" t="s">
        <v>43</v>
      </c>
      <c r="F14" s="71"/>
      <c r="G14" s="72"/>
      <c r="H14" s="72">
        <v>3</v>
      </c>
      <c r="I14" s="72"/>
      <c r="J14" s="72"/>
      <c r="K14" s="72"/>
      <c r="L14" s="72"/>
      <c r="M14" s="72"/>
      <c r="N14" s="72">
        <v>3</v>
      </c>
      <c r="O14" s="72">
        <v>48</v>
      </c>
      <c r="P14" s="72">
        <v>48</v>
      </c>
      <c r="Q14" s="72"/>
      <c r="R14" s="88" t="s">
        <v>44</v>
      </c>
      <c r="S14" s="88" t="s">
        <v>45</v>
      </c>
    </row>
    <row r="15" spans="1:19" ht="34.5" x14ac:dyDescent="0.35">
      <c r="A15" s="120"/>
      <c r="B15" s="120"/>
      <c r="C15" s="9">
        <v>12</v>
      </c>
      <c r="D15" s="9"/>
      <c r="E15" s="70" t="s">
        <v>169</v>
      </c>
      <c r="F15" s="72"/>
      <c r="G15" s="73"/>
      <c r="H15" s="72"/>
      <c r="I15" s="72">
        <v>3</v>
      </c>
      <c r="J15" s="72"/>
      <c r="K15" s="72"/>
      <c r="L15" s="72"/>
      <c r="M15" s="72"/>
      <c r="N15" s="72">
        <v>3</v>
      </c>
      <c r="O15" s="72">
        <v>48</v>
      </c>
      <c r="P15" s="72">
        <v>48</v>
      </c>
      <c r="Q15" s="72"/>
      <c r="R15" s="88" t="s">
        <v>44</v>
      </c>
      <c r="S15" s="88" t="s">
        <v>45</v>
      </c>
    </row>
    <row r="16" spans="1:19" ht="34.5" x14ac:dyDescent="0.35">
      <c r="A16" s="120"/>
      <c r="B16" s="120"/>
      <c r="C16" s="9">
        <v>13</v>
      </c>
      <c r="D16" s="9"/>
      <c r="E16" s="70" t="s">
        <v>170</v>
      </c>
      <c r="F16" s="72"/>
      <c r="G16" s="72">
        <v>3</v>
      </c>
      <c r="H16" s="72"/>
      <c r="I16" s="72"/>
      <c r="J16" s="72"/>
      <c r="K16" s="72"/>
      <c r="L16" s="72"/>
      <c r="M16" s="72"/>
      <c r="N16" s="72">
        <v>3</v>
      </c>
      <c r="O16" s="72">
        <v>48</v>
      </c>
      <c r="P16" s="72">
        <v>48</v>
      </c>
      <c r="Q16" s="72"/>
      <c r="R16" s="88" t="s">
        <v>44</v>
      </c>
      <c r="S16" s="88" t="s">
        <v>45</v>
      </c>
    </row>
    <row r="17" spans="1:19" ht="23.5" x14ac:dyDescent="0.35">
      <c r="A17" s="120"/>
      <c r="B17" s="120"/>
      <c r="C17" s="9">
        <v>14</v>
      </c>
      <c r="D17" s="9" t="s">
        <v>47</v>
      </c>
      <c r="E17" s="11" t="s">
        <v>48</v>
      </c>
      <c r="F17" s="12">
        <v>2</v>
      </c>
      <c r="G17" s="12"/>
      <c r="H17" s="12"/>
      <c r="I17" s="12"/>
      <c r="J17" s="12"/>
      <c r="K17" s="12"/>
      <c r="L17" s="12"/>
      <c r="M17" s="12"/>
      <c r="N17" s="12">
        <v>1</v>
      </c>
      <c r="O17" s="12">
        <v>32</v>
      </c>
      <c r="P17" s="12">
        <v>32</v>
      </c>
      <c r="Q17" s="12"/>
      <c r="R17" s="12" t="s">
        <v>49</v>
      </c>
      <c r="S17" s="12" t="s">
        <v>22</v>
      </c>
    </row>
    <row r="18" spans="1:19" ht="23.5" x14ac:dyDescent="0.35">
      <c r="A18" s="120"/>
      <c r="B18" s="120"/>
      <c r="C18" s="9">
        <v>15</v>
      </c>
      <c r="D18" s="9" t="s">
        <v>50</v>
      </c>
      <c r="E18" s="21" t="s">
        <v>51</v>
      </c>
      <c r="F18" s="12"/>
      <c r="G18" s="12">
        <v>2</v>
      </c>
      <c r="H18" s="12"/>
      <c r="I18" s="12"/>
      <c r="J18" s="12"/>
      <c r="K18" s="12"/>
      <c r="L18" s="12"/>
      <c r="M18" s="12"/>
      <c r="N18" s="12">
        <v>1</v>
      </c>
      <c r="O18" s="12">
        <v>32</v>
      </c>
      <c r="P18" s="12">
        <v>32</v>
      </c>
      <c r="Q18" s="12"/>
      <c r="R18" s="12" t="s">
        <v>49</v>
      </c>
      <c r="S18" s="12" t="s">
        <v>22</v>
      </c>
    </row>
    <row r="19" spans="1:19" ht="32.25" customHeight="1" x14ac:dyDescent="0.35">
      <c r="A19" s="120"/>
      <c r="B19" s="120"/>
      <c r="C19" s="9">
        <v>16</v>
      </c>
      <c r="D19" s="9" t="s">
        <v>52</v>
      </c>
      <c r="E19" s="11" t="s">
        <v>53</v>
      </c>
      <c r="F19" s="12"/>
      <c r="G19" s="12"/>
      <c r="H19" s="12">
        <v>2</v>
      </c>
      <c r="I19" s="12"/>
      <c r="J19" s="12"/>
      <c r="K19" s="12"/>
      <c r="L19" s="12"/>
      <c r="M19" s="12"/>
      <c r="N19" s="12">
        <v>1</v>
      </c>
      <c r="O19" s="12">
        <v>32</v>
      </c>
      <c r="P19" s="12">
        <v>32</v>
      </c>
      <c r="Q19" s="12"/>
      <c r="R19" s="12" t="s">
        <v>49</v>
      </c>
      <c r="S19" s="12" t="s">
        <v>22</v>
      </c>
    </row>
    <row r="20" spans="1:19" ht="32.25" customHeight="1" x14ac:dyDescent="0.35">
      <c r="A20" s="120"/>
      <c r="B20" s="120"/>
      <c r="C20" s="9">
        <v>17</v>
      </c>
      <c r="D20" s="9" t="s">
        <v>54</v>
      </c>
      <c r="E20" s="11" t="s">
        <v>55</v>
      </c>
      <c r="F20" s="12"/>
      <c r="G20" s="12"/>
      <c r="H20" s="12"/>
      <c r="I20" s="12">
        <v>2</v>
      </c>
      <c r="J20" s="12"/>
      <c r="K20" s="12"/>
      <c r="L20" s="12"/>
      <c r="M20" s="12"/>
      <c r="N20" s="12">
        <v>1</v>
      </c>
      <c r="O20" s="12">
        <v>32</v>
      </c>
      <c r="P20" s="12">
        <v>32</v>
      </c>
      <c r="Q20" s="12"/>
      <c r="R20" s="12" t="s">
        <v>49</v>
      </c>
      <c r="S20" s="12" t="s">
        <v>22</v>
      </c>
    </row>
    <row r="21" spans="1:19" ht="24.75" customHeight="1" x14ac:dyDescent="0.35">
      <c r="A21" s="120"/>
      <c r="B21" s="120"/>
      <c r="C21" s="9">
        <v>18</v>
      </c>
      <c r="D21" s="9" t="s">
        <v>59</v>
      </c>
      <c r="E21" s="11" t="s">
        <v>60</v>
      </c>
      <c r="F21" s="12"/>
      <c r="G21" s="12"/>
      <c r="H21" s="12">
        <v>2</v>
      </c>
      <c r="I21" s="12"/>
      <c r="J21" s="12"/>
      <c r="K21" s="12"/>
      <c r="L21" s="12"/>
      <c r="M21" s="12"/>
      <c r="N21" s="12">
        <v>2</v>
      </c>
      <c r="O21" s="12">
        <v>32</v>
      </c>
      <c r="P21" s="12">
        <v>32</v>
      </c>
      <c r="Q21" s="12"/>
      <c r="R21" s="12" t="s">
        <v>61</v>
      </c>
      <c r="S21" s="12" t="s">
        <v>22</v>
      </c>
    </row>
    <row r="22" spans="1:19" ht="26.5" x14ac:dyDescent="0.35">
      <c r="A22" s="120"/>
      <c r="B22" s="120"/>
      <c r="C22" s="9">
        <v>19</v>
      </c>
      <c r="D22" s="10" t="s">
        <v>62</v>
      </c>
      <c r="E22" s="16" t="s">
        <v>63</v>
      </c>
      <c r="F22" s="12">
        <v>4</v>
      </c>
      <c r="G22" s="12"/>
      <c r="H22" s="12"/>
      <c r="I22" s="12"/>
      <c r="J22" s="12"/>
      <c r="K22" s="12"/>
      <c r="L22" s="12"/>
      <c r="M22" s="12"/>
      <c r="N22" s="12">
        <v>4</v>
      </c>
      <c r="O22" s="12">
        <v>64</v>
      </c>
      <c r="P22" s="12">
        <v>64</v>
      </c>
      <c r="Q22" s="12"/>
      <c r="R22" s="12" t="s">
        <v>64</v>
      </c>
      <c r="S22" s="12" t="s">
        <v>18</v>
      </c>
    </row>
    <row r="23" spans="1:19" ht="26.5" x14ac:dyDescent="0.35">
      <c r="A23" s="120"/>
      <c r="B23" s="120"/>
      <c r="C23" s="9">
        <v>20</v>
      </c>
      <c r="D23" s="10" t="s">
        <v>65</v>
      </c>
      <c r="E23" s="16" t="s">
        <v>66</v>
      </c>
      <c r="F23" s="12"/>
      <c r="G23" s="12">
        <v>4</v>
      </c>
      <c r="H23" s="12"/>
      <c r="I23" s="12"/>
      <c r="J23" s="12"/>
      <c r="K23" s="12"/>
      <c r="L23" s="12"/>
      <c r="M23" s="12"/>
      <c r="N23" s="12">
        <v>4</v>
      </c>
      <c r="O23" s="12">
        <v>64</v>
      </c>
      <c r="P23" s="12">
        <v>64</v>
      </c>
      <c r="Q23" s="12"/>
      <c r="R23" s="12" t="s">
        <v>64</v>
      </c>
      <c r="S23" s="12" t="s">
        <v>18</v>
      </c>
    </row>
    <row r="24" spans="1:19" ht="23.5" x14ac:dyDescent="0.35">
      <c r="A24" s="120"/>
      <c r="B24" s="120"/>
      <c r="C24" s="9">
        <v>21</v>
      </c>
      <c r="D24" s="10" t="s">
        <v>67</v>
      </c>
      <c r="E24" s="11" t="s">
        <v>68</v>
      </c>
      <c r="F24" s="12"/>
      <c r="G24" s="12">
        <v>3</v>
      </c>
      <c r="H24" s="12"/>
      <c r="I24" s="12"/>
      <c r="J24" s="12"/>
      <c r="K24" s="12"/>
      <c r="L24" s="12"/>
      <c r="M24" s="12"/>
      <c r="N24" s="12">
        <v>3</v>
      </c>
      <c r="O24" s="12">
        <v>48</v>
      </c>
      <c r="P24" s="12">
        <v>48</v>
      </c>
      <c r="Q24" s="12"/>
      <c r="R24" s="12" t="s">
        <v>64</v>
      </c>
      <c r="S24" s="12" t="s">
        <v>18</v>
      </c>
    </row>
    <row r="25" spans="1:19" x14ac:dyDescent="0.35">
      <c r="A25" s="120"/>
      <c r="B25" s="120"/>
      <c r="C25" s="9">
        <v>22</v>
      </c>
      <c r="D25" s="19" t="s">
        <v>69</v>
      </c>
      <c r="E25" s="74" t="s">
        <v>70</v>
      </c>
      <c r="F25" s="12">
        <v>2</v>
      </c>
      <c r="G25" s="12"/>
      <c r="H25" s="12"/>
      <c r="I25" s="12"/>
      <c r="J25" s="12"/>
      <c r="K25" s="12"/>
      <c r="L25" s="12"/>
      <c r="M25" s="12"/>
      <c r="N25" s="12">
        <v>2</v>
      </c>
      <c r="O25" s="12">
        <v>32</v>
      </c>
      <c r="P25" s="12">
        <v>32</v>
      </c>
      <c r="Q25" s="12"/>
      <c r="R25" s="25" t="s">
        <v>27</v>
      </c>
      <c r="S25" s="25" t="s">
        <v>45</v>
      </c>
    </row>
    <row r="26" spans="1:19" x14ac:dyDescent="0.35">
      <c r="A26" s="120"/>
      <c r="B26" s="120"/>
      <c r="C26" s="107" t="s">
        <v>71</v>
      </c>
      <c r="D26" s="107"/>
      <c r="E26" s="107"/>
      <c r="F26" s="8">
        <f t="shared" ref="F26:M26" si="0">SUM(F11:F25,F4:F9)</f>
        <v>20</v>
      </c>
      <c r="G26" s="8">
        <f t="shared" si="0"/>
        <v>17</v>
      </c>
      <c r="H26" s="8">
        <f t="shared" si="0"/>
        <v>9</v>
      </c>
      <c r="I26" s="8">
        <f t="shared" si="0"/>
        <v>7</v>
      </c>
      <c r="J26" s="8">
        <f t="shared" si="0"/>
        <v>0</v>
      </c>
      <c r="K26" s="8">
        <f t="shared" si="0"/>
        <v>0</v>
      </c>
      <c r="L26" s="8">
        <f t="shared" si="0"/>
        <v>0</v>
      </c>
      <c r="M26" s="8">
        <f t="shared" si="0"/>
        <v>0</v>
      </c>
      <c r="N26" s="8">
        <f t="shared" ref="N26:Q26" si="1">SUM(N4:N25)</f>
        <v>53</v>
      </c>
      <c r="O26" s="8">
        <f t="shared" si="1"/>
        <v>912</v>
      </c>
      <c r="P26" s="8">
        <f t="shared" si="1"/>
        <v>848</v>
      </c>
      <c r="Q26" s="8">
        <f t="shared" si="1"/>
        <v>0</v>
      </c>
      <c r="R26" s="8"/>
      <c r="S26" s="7"/>
    </row>
    <row r="27" spans="1:19" s="2" customFormat="1" ht="25.5" customHeight="1" x14ac:dyDescent="0.35">
      <c r="A27" s="120"/>
      <c r="B27" s="120" t="s">
        <v>72</v>
      </c>
      <c r="C27" s="108" t="s">
        <v>73</v>
      </c>
      <c r="D27" s="109"/>
      <c r="E27" s="109"/>
      <c r="F27" s="110" t="s">
        <v>74</v>
      </c>
      <c r="G27" s="111"/>
      <c r="H27" s="111"/>
      <c r="I27" s="111"/>
      <c r="J27" s="111"/>
      <c r="K27" s="111"/>
      <c r="L27" s="111"/>
      <c r="M27" s="39"/>
      <c r="N27" s="12">
        <v>2</v>
      </c>
      <c r="O27" s="12"/>
      <c r="P27" s="121" t="s">
        <v>75</v>
      </c>
      <c r="Q27" s="122"/>
      <c r="R27" s="122"/>
      <c r="S27" s="122"/>
    </row>
    <row r="28" spans="1:19" x14ac:dyDescent="0.35">
      <c r="A28" s="120"/>
      <c r="B28" s="120"/>
      <c r="C28" s="112" t="s">
        <v>76</v>
      </c>
      <c r="D28" s="113"/>
      <c r="E28" s="113"/>
      <c r="F28" s="110" t="s">
        <v>74</v>
      </c>
      <c r="G28" s="111"/>
      <c r="H28" s="111"/>
      <c r="I28" s="111"/>
      <c r="J28" s="111"/>
      <c r="K28" s="111"/>
      <c r="L28" s="111"/>
      <c r="M28" s="39"/>
      <c r="N28" s="12">
        <v>2</v>
      </c>
      <c r="O28" s="12"/>
      <c r="P28" s="122"/>
      <c r="Q28" s="122"/>
      <c r="R28" s="122"/>
      <c r="S28" s="122"/>
    </row>
    <row r="29" spans="1:19" ht="24.75" customHeight="1" x14ac:dyDescent="0.35">
      <c r="A29" s="120"/>
      <c r="B29" s="120"/>
      <c r="C29" s="112" t="s">
        <v>77</v>
      </c>
      <c r="D29" s="113"/>
      <c r="E29" s="113"/>
      <c r="F29" s="110" t="s">
        <v>74</v>
      </c>
      <c r="G29" s="111"/>
      <c r="H29" s="111"/>
      <c r="I29" s="111"/>
      <c r="J29" s="111"/>
      <c r="K29" s="111"/>
      <c r="L29" s="111"/>
      <c r="M29" s="39"/>
      <c r="N29" s="12"/>
      <c r="O29" s="12"/>
      <c r="P29" s="122"/>
      <c r="Q29" s="122"/>
      <c r="R29" s="122"/>
      <c r="S29" s="122"/>
    </row>
    <row r="30" spans="1:19" ht="24.75" customHeight="1" x14ac:dyDescent="0.35">
      <c r="A30" s="120"/>
      <c r="B30" s="120"/>
      <c r="C30" s="112" t="s">
        <v>78</v>
      </c>
      <c r="D30" s="113"/>
      <c r="E30" s="113"/>
      <c r="F30" s="110" t="s">
        <v>74</v>
      </c>
      <c r="G30" s="111"/>
      <c r="H30" s="111"/>
      <c r="I30" s="111"/>
      <c r="J30" s="111"/>
      <c r="K30" s="111"/>
      <c r="L30" s="111"/>
      <c r="M30" s="39"/>
      <c r="N30" s="12"/>
      <c r="O30" s="12"/>
      <c r="P30" s="122"/>
      <c r="Q30" s="122"/>
      <c r="R30" s="122"/>
      <c r="S30" s="122"/>
    </row>
    <row r="31" spans="1:19" ht="24.75" customHeight="1" x14ac:dyDescent="0.35">
      <c r="A31" s="120"/>
      <c r="B31" s="120"/>
      <c r="C31" s="112" t="s">
        <v>79</v>
      </c>
      <c r="D31" s="113"/>
      <c r="E31" s="113"/>
      <c r="F31" s="110" t="s">
        <v>74</v>
      </c>
      <c r="G31" s="111"/>
      <c r="H31" s="111"/>
      <c r="I31" s="111"/>
      <c r="J31" s="111"/>
      <c r="K31" s="111"/>
      <c r="L31" s="111"/>
      <c r="M31" s="39"/>
      <c r="N31" s="12"/>
      <c r="O31" s="12"/>
      <c r="P31" s="122"/>
      <c r="Q31" s="122"/>
      <c r="R31" s="122"/>
      <c r="S31" s="122"/>
    </row>
    <row r="32" spans="1:19" ht="24.75" customHeight="1" x14ac:dyDescent="0.35">
      <c r="A32" s="120"/>
      <c r="B32" s="120"/>
      <c r="C32" s="112" t="s">
        <v>80</v>
      </c>
      <c r="D32" s="113"/>
      <c r="E32" s="113"/>
      <c r="F32" s="110" t="s">
        <v>74</v>
      </c>
      <c r="G32" s="111"/>
      <c r="H32" s="111"/>
      <c r="I32" s="111"/>
      <c r="J32" s="111"/>
      <c r="K32" s="111"/>
      <c r="L32" s="111"/>
      <c r="M32" s="39"/>
      <c r="N32" s="12"/>
      <c r="O32" s="12"/>
      <c r="P32" s="122"/>
      <c r="Q32" s="122"/>
      <c r="R32" s="122"/>
      <c r="S32" s="122"/>
    </row>
    <row r="33" spans="1:19" ht="24.75" customHeight="1" x14ac:dyDescent="0.35">
      <c r="A33" s="120"/>
      <c r="B33" s="120"/>
      <c r="C33" s="107" t="s">
        <v>71</v>
      </c>
      <c r="D33" s="107"/>
      <c r="E33" s="107"/>
      <c r="F33" s="8"/>
      <c r="G33" s="8"/>
      <c r="H33" s="8"/>
      <c r="I33" s="8"/>
      <c r="J33" s="8"/>
      <c r="K33" s="8"/>
      <c r="L33" s="8"/>
      <c r="M33" s="8"/>
      <c r="N33" s="8">
        <v>6</v>
      </c>
      <c r="O33" s="8">
        <v>96</v>
      </c>
      <c r="P33" s="8">
        <v>96</v>
      </c>
      <c r="Q33" s="8"/>
      <c r="R33" s="8"/>
      <c r="S33" s="7"/>
    </row>
    <row r="34" spans="1:19" ht="24.75" customHeight="1" x14ac:dyDescent="0.35">
      <c r="A34" s="120" t="s">
        <v>81</v>
      </c>
      <c r="B34" s="120" t="s">
        <v>82</v>
      </c>
      <c r="C34" s="9">
        <v>1</v>
      </c>
      <c r="D34" s="19" t="s">
        <v>83</v>
      </c>
      <c r="E34" s="21" t="s">
        <v>84</v>
      </c>
      <c r="F34" s="13"/>
      <c r="G34" s="13">
        <v>3</v>
      </c>
      <c r="H34" s="13"/>
      <c r="I34" s="13"/>
      <c r="J34" s="13"/>
      <c r="K34" s="13"/>
      <c r="L34" s="13"/>
      <c r="M34" s="13"/>
      <c r="N34" s="13">
        <v>3</v>
      </c>
      <c r="O34" s="13">
        <v>48</v>
      </c>
      <c r="P34" s="13">
        <v>48</v>
      </c>
      <c r="Q34" s="13"/>
      <c r="R34" s="12" t="s">
        <v>85</v>
      </c>
      <c r="S34" s="12" t="s">
        <v>45</v>
      </c>
    </row>
    <row r="35" spans="1:19" ht="24.75" customHeight="1" x14ac:dyDescent="0.35">
      <c r="A35" s="120"/>
      <c r="B35" s="120"/>
      <c r="C35" s="9">
        <v>2</v>
      </c>
      <c r="D35" s="9"/>
      <c r="E35" s="75" t="s">
        <v>171</v>
      </c>
      <c r="F35" s="19"/>
      <c r="G35" s="19"/>
      <c r="I35" s="19">
        <v>3</v>
      </c>
      <c r="J35" s="19"/>
      <c r="K35" s="19"/>
      <c r="L35" s="19"/>
      <c r="M35" s="19"/>
      <c r="N35" s="19">
        <v>3</v>
      </c>
      <c r="O35" s="19">
        <v>48</v>
      </c>
      <c r="P35" s="19">
        <v>48</v>
      </c>
      <c r="Q35" s="19"/>
      <c r="R35" s="24" t="s">
        <v>87</v>
      </c>
      <c r="S35" s="24" t="s">
        <v>45</v>
      </c>
    </row>
    <row r="36" spans="1:19" ht="26" customHeight="1" x14ac:dyDescent="0.35">
      <c r="A36" s="120"/>
      <c r="B36" s="120"/>
      <c r="C36" s="9">
        <v>3</v>
      </c>
      <c r="D36" s="9"/>
      <c r="E36" s="70" t="s">
        <v>150</v>
      </c>
      <c r="F36" s="72"/>
      <c r="G36" s="72"/>
      <c r="H36" s="72"/>
      <c r="I36" s="72">
        <v>3</v>
      </c>
      <c r="J36" s="72"/>
      <c r="K36" s="72"/>
      <c r="L36" s="72"/>
      <c r="M36" s="72"/>
      <c r="N36" s="72">
        <v>3</v>
      </c>
      <c r="O36" s="72">
        <v>48</v>
      </c>
      <c r="P36" s="72">
        <v>48</v>
      </c>
      <c r="Q36" s="72"/>
      <c r="R36" s="88" t="s">
        <v>44</v>
      </c>
      <c r="S36" s="88" t="s">
        <v>45</v>
      </c>
    </row>
    <row r="37" spans="1:19" s="3" customFormat="1" ht="34.5" x14ac:dyDescent="0.35">
      <c r="A37" s="120"/>
      <c r="B37" s="120"/>
      <c r="C37" s="9">
        <v>4</v>
      </c>
      <c r="D37" s="19"/>
      <c r="E37" s="70" t="s">
        <v>151</v>
      </c>
      <c r="F37" s="76"/>
      <c r="G37" s="76"/>
      <c r="H37" s="76"/>
      <c r="I37" s="72">
        <v>3</v>
      </c>
      <c r="J37" s="76"/>
      <c r="K37" s="76"/>
      <c r="L37" s="76"/>
      <c r="M37" s="76"/>
      <c r="N37" s="72">
        <v>3</v>
      </c>
      <c r="O37" s="72">
        <v>48</v>
      </c>
      <c r="P37" s="72">
        <v>48</v>
      </c>
      <c r="Q37" s="76"/>
      <c r="R37" s="88" t="s">
        <v>44</v>
      </c>
      <c r="S37" s="88" t="s">
        <v>45</v>
      </c>
    </row>
    <row r="38" spans="1:19" s="3" customFormat="1" x14ac:dyDescent="0.35">
      <c r="A38" s="120"/>
      <c r="B38" s="120"/>
      <c r="C38" s="9">
        <v>5</v>
      </c>
      <c r="D38" s="19"/>
      <c r="E38" s="70" t="s">
        <v>152</v>
      </c>
      <c r="F38" s="76"/>
      <c r="G38" s="76"/>
      <c r="H38" s="76"/>
      <c r="I38" s="72">
        <v>3</v>
      </c>
      <c r="J38" s="76"/>
      <c r="K38" s="76"/>
      <c r="L38" s="76"/>
      <c r="M38" s="76"/>
      <c r="N38" s="72">
        <v>3</v>
      </c>
      <c r="O38" s="72">
        <v>48</v>
      </c>
      <c r="P38" s="72">
        <v>48</v>
      </c>
      <c r="Q38" s="76"/>
      <c r="R38" s="88" t="s">
        <v>44</v>
      </c>
      <c r="S38" s="88" t="s">
        <v>45</v>
      </c>
    </row>
    <row r="39" spans="1:19" x14ac:dyDescent="0.35">
      <c r="A39" s="120"/>
      <c r="B39" s="120"/>
      <c r="C39" s="9">
        <v>6</v>
      </c>
      <c r="D39" s="19"/>
      <c r="E39" s="70" t="s">
        <v>153</v>
      </c>
      <c r="F39" s="76"/>
      <c r="G39" s="76"/>
      <c r="H39" s="76"/>
      <c r="I39" s="76"/>
      <c r="J39" s="72">
        <v>3</v>
      </c>
      <c r="K39" s="76"/>
      <c r="L39" s="76"/>
      <c r="M39" s="76"/>
      <c r="N39" s="72">
        <v>3</v>
      </c>
      <c r="O39" s="72">
        <v>48</v>
      </c>
      <c r="P39" s="72">
        <v>48</v>
      </c>
      <c r="Q39" s="76"/>
      <c r="R39" s="88" t="s">
        <v>44</v>
      </c>
      <c r="S39" s="88" t="s">
        <v>45</v>
      </c>
    </row>
    <row r="40" spans="1:19" x14ac:dyDescent="0.35">
      <c r="A40" s="120"/>
      <c r="B40" s="120"/>
      <c r="C40" s="9">
        <v>7</v>
      </c>
      <c r="D40" s="19"/>
      <c r="E40" s="70" t="s">
        <v>154</v>
      </c>
      <c r="F40" s="76"/>
      <c r="G40" s="76"/>
      <c r="H40" s="76"/>
      <c r="I40" s="76"/>
      <c r="J40" s="72">
        <v>3</v>
      </c>
      <c r="K40" s="76"/>
      <c r="L40" s="76"/>
      <c r="M40" s="76"/>
      <c r="N40" s="72">
        <v>3</v>
      </c>
      <c r="O40" s="72">
        <v>48</v>
      </c>
      <c r="P40" s="72">
        <v>48</v>
      </c>
      <c r="Q40" s="76"/>
      <c r="R40" s="88" t="s">
        <v>44</v>
      </c>
      <c r="S40" s="88" t="s">
        <v>45</v>
      </c>
    </row>
    <row r="41" spans="1:19" x14ac:dyDescent="0.35">
      <c r="A41" s="120"/>
      <c r="B41" s="120"/>
      <c r="C41" s="9">
        <v>8</v>
      </c>
      <c r="D41" s="19"/>
      <c r="E41" s="70" t="s">
        <v>172</v>
      </c>
      <c r="F41" s="76"/>
      <c r="G41" s="76"/>
      <c r="H41" s="76"/>
      <c r="I41" s="76"/>
      <c r="J41" s="72">
        <v>3</v>
      </c>
      <c r="K41" s="76"/>
      <c r="L41" s="76"/>
      <c r="M41" s="76"/>
      <c r="N41" s="72">
        <v>3</v>
      </c>
      <c r="O41" s="72">
        <v>48</v>
      </c>
      <c r="P41" s="72">
        <v>48</v>
      </c>
      <c r="Q41" s="76"/>
      <c r="R41" s="88" t="s">
        <v>44</v>
      </c>
      <c r="S41" s="88" t="s">
        <v>45</v>
      </c>
    </row>
    <row r="42" spans="1:19" x14ac:dyDescent="0.35">
      <c r="A42" s="120"/>
      <c r="B42" s="120"/>
      <c r="C42" s="9">
        <v>9</v>
      </c>
      <c r="D42" s="19"/>
      <c r="E42" s="77" t="s">
        <v>156</v>
      </c>
      <c r="F42" s="76"/>
      <c r="G42" s="76"/>
      <c r="H42" s="76"/>
      <c r="I42" s="76"/>
      <c r="J42" s="72">
        <v>3</v>
      </c>
      <c r="K42" s="76"/>
      <c r="L42" s="76"/>
      <c r="M42" s="76"/>
      <c r="N42" s="72">
        <v>3</v>
      </c>
      <c r="O42" s="72">
        <v>48</v>
      </c>
      <c r="P42" s="72">
        <v>48</v>
      </c>
      <c r="Q42" s="76"/>
      <c r="R42" s="88" t="s">
        <v>44</v>
      </c>
      <c r="S42" s="88" t="s">
        <v>45</v>
      </c>
    </row>
    <row r="43" spans="1:19" ht="35" x14ac:dyDescent="0.35">
      <c r="A43" s="120"/>
      <c r="B43" s="120"/>
      <c r="C43" s="9">
        <v>10</v>
      </c>
      <c r="D43" s="78" t="s">
        <v>173</v>
      </c>
      <c r="E43" s="44" t="s">
        <v>174</v>
      </c>
      <c r="F43" s="13"/>
      <c r="G43" s="13"/>
      <c r="H43" s="13" t="s">
        <v>97</v>
      </c>
      <c r="I43" s="13"/>
      <c r="J43" s="13"/>
      <c r="K43" s="13"/>
      <c r="L43" s="13"/>
      <c r="M43" s="13"/>
      <c r="N43" s="13">
        <v>3</v>
      </c>
      <c r="O43" s="13">
        <v>48</v>
      </c>
      <c r="P43" s="13">
        <v>32</v>
      </c>
      <c r="Q43" s="13">
        <v>16</v>
      </c>
      <c r="R43" s="25" t="s">
        <v>58</v>
      </c>
      <c r="S43" s="25" t="s">
        <v>35</v>
      </c>
    </row>
    <row r="44" spans="1:19" ht="23.5" x14ac:dyDescent="0.35">
      <c r="A44" s="120"/>
      <c r="B44" s="120"/>
      <c r="C44" s="9">
        <v>11</v>
      </c>
      <c r="D44" s="78" t="s">
        <v>175</v>
      </c>
      <c r="E44" s="44" t="s">
        <v>176</v>
      </c>
      <c r="F44" s="13"/>
      <c r="G44" s="13"/>
      <c r="H44" s="13">
        <v>3</v>
      </c>
      <c r="I44" s="13"/>
      <c r="J44" s="13"/>
      <c r="K44" s="13"/>
      <c r="L44" s="13"/>
      <c r="M44" s="13"/>
      <c r="N44" s="13">
        <v>3</v>
      </c>
      <c r="O44" s="13">
        <v>48</v>
      </c>
      <c r="P44" s="13">
        <v>48</v>
      </c>
      <c r="Q44" s="13"/>
      <c r="R44" s="25" t="s">
        <v>87</v>
      </c>
      <c r="S44" s="25" t="s">
        <v>35</v>
      </c>
    </row>
    <row r="45" spans="1:19" x14ac:dyDescent="0.35">
      <c r="A45" s="120"/>
      <c r="B45" s="120"/>
      <c r="C45" s="9">
        <v>12</v>
      </c>
      <c r="D45" s="19"/>
      <c r="E45" s="79" t="s">
        <v>157</v>
      </c>
      <c r="F45" s="76"/>
      <c r="G45" s="76"/>
      <c r="H45" s="76"/>
      <c r="I45" s="76"/>
      <c r="J45" s="76"/>
      <c r="K45" s="76">
        <v>3</v>
      </c>
      <c r="L45" s="76"/>
      <c r="M45" s="76"/>
      <c r="N45" s="76">
        <v>3</v>
      </c>
      <c r="O45" s="76">
        <v>48</v>
      </c>
      <c r="P45" s="76">
        <v>48</v>
      </c>
      <c r="Q45" s="76"/>
      <c r="R45" s="88" t="s">
        <v>44</v>
      </c>
      <c r="S45" s="88" t="s">
        <v>45</v>
      </c>
    </row>
    <row r="46" spans="1:19" x14ac:dyDescent="0.35">
      <c r="A46" s="120"/>
      <c r="B46" s="120"/>
      <c r="C46" s="107" t="s">
        <v>71</v>
      </c>
      <c r="D46" s="107"/>
      <c r="E46" s="107"/>
      <c r="F46" s="8">
        <f t="shared" ref="F46:I46" si="2">SUM(F34:F45)</f>
        <v>0</v>
      </c>
      <c r="G46" s="8">
        <f t="shared" si="2"/>
        <v>3</v>
      </c>
      <c r="H46" s="8">
        <f t="shared" si="2"/>
        <v>3</v>
      </c>
      <c r="I46" s="8">
        <f t="shared" si="2"/>
        <v>12</v>
      </c>
      <c r="J46" s="8">
        <v>9</v>
      </c>
      <c r="K46" s="8">
        <f t="shared" ref="K46:Q46" si="3">SUM(K34:K45)</f>
        <v>3</v>
      </c>
      <c r="L46" s="8">
        <f t="shared" si="3"/>
        <v>0</v>
      </c>
      <c r="M46" s="8">
        <f t="shared" si="3"/>
        <v>0</v>
      </c>
      <c r="N46" s="8">
        <f t="shared" si="3"/>
        <v>36</v>
      </c>
      <c r="O46" s="8">
        <f t="shared" si="3"/>
        <v>576</v>
      </c>
      <c r="P46" s="8">
        <f t="shared" si="3"/>
        <v>560</v>
      </c>
      <c r="Q46" s="8">
        <f t="shared" si="3"/>
        <v>16</v>
      </c>
      <c r="R46" s="8"/>
      <c r="S46" s="8"/>
    </row>
    <row r="47" spans="1:19" ht="35" customHeight="1" x14ac:dyDescent="0.35">
      <c r="A47" s="120"/>
      <c r="B47" s="120" t="s">
        <v>99</v>
      </c>
      <c r="C47" s="9">
        <v>1</v>
      </c>
      <c r="D47" s="9"/>
      <c r="E47" s="80" t="s">
        <v>177</v>
      </c>
      <c r="F47" s="76"/>
      <c r="G47" s="76"/>
      <c r="H47" s="81"/>
      <c r="I47" s="76"/>
      <c r="J47" s="86"/>
      <c r="K47" s="76">
        <v>3</v>
      </c>
      <c r="L47" s="76"/>
      <c r="M47" s="76"/>
      <c r="N47" s="76">
        <v>3</v>
      </c>
      <c r="O47" s="76">
        <v>48</v>
      </c>
      <c r="P47" s="76">
        <v>48</v>
      </c>
      <c r="Q47" s="76"/>
      <c r="R47" s="88" t="s">
        <v>44</v>
      </c>
      <c r="S47" s="88" t="s">
        <v>45</v>
      </c>
    </row>
    <row r="48" spans="1:19" x14ac:dyDescent="0.35">
      <c r="A48" s="120"/>
      <c r="B48" s="120"/>
      <c r="C48" s="9">
        <v>2</v>
      </c>
      <c r="D48" s="9"/>
      <c r="E48" s="70" t="s">
        <v>159</v>
      </c>
      <c r="F48" s="76"/>
      <c r="G48" s="76"/>
      <c r="H48" s="81"/>
      <c r="I48" s="76"/>
      <c r="J48" s="72"/>
      <c r="K48" s="76">
        <v>3</v>
      </c>
      <c r="L48" s="76"/>
      <c r="M48" s="76"/>
      <c r="N48" s="76">
        <v>3</v>
      </c>
      <c r="O48" s="76">
        <v>48</v>
      </c>
      <c r="P48" s="76">
        <v>48</v>
      </c>
      <c r="Q48" s="76"/>
      <c r="R48" s="88" t="s">
        <v>44</v>
      </c>
      <c r="S48" s="88" t="s">
        <v>45</v>
      </c>
    </row>
    <row r="49" spans="1:19" ht="35" x14ac:dyDescent="0.35">
      <c r="A49" s="120"/>
      <c r="B49" s="120"/>
      <c r="C49" s="9">
        <v>3</v>
      </c>
      <c r="D49" s="78" t="s">
        <v>178</v>
      </c>
      <c r="E49" s="44" t="s">
        <v>179</v>
      </c>
      <c r="F49" s="13"/>
      <c r="G49" s="13"/>
      <c r="H49" s="13"/>
      <c r="I49" s="13">
        <v>4</v>
      </c>
      <c r="J49" s="13"/>
      <c r="K49" s="13"/>
      <c r="L49" s="13"/>
      <c r="M49" s="13"/>
      <c r="N49" s="13">
        <v>4</v>
      </c>
      <c r="O49" s="13">
        <v>64</v>
      </c>
      <c r="P49" s="13">
        <v>64</v>
      </c>
      <c r="Q49" s="13"/>
      <c r="R49" s="89" t="s">
        <v>58</v>
      </c>
      <c r="S49" s="12" t="s">
        <v>45</v>
      </c>
    </row>
    <row r="50" spans="1:19" ht="23" x14ac:dyDescent="0.35">
      <c r="A50" s="120"/>
      <c r="B50" s="120"/>
      <c r="C50" s="9">
        <v>4</v>
      </c>
      <c r="D50" s="19"/>
      <c r="E50" s="80" t="s">
        <v>198</v>
      </c>
      <c r="F50" s="76"/>
      <c r="G50" s="76"/>
      <c r="H50" s="76"/>
      <c r="I50" s="76"/>
      <c r="J50" s="76"/>
      <c r="K50" s="76">
        <v>3</v>
      </c>
      <c r="L50" s="81"/>
      <c r="M50" s="76"/>
      <c r="N50" s="76">
        <v>3</v>
      </c>
      <c r="O50" s="76">
        <v>48</v>
      </c>
      <c r="P50" s="76">
        <v>48</v>
      </c>
      <c r="Q50" s="76"/>
      <c r="R50" s="88" t="s">
        <v>44</v>
      </c>
      <c r="S50" s="88" t="s">
        <v>45</v>
      </c>
    </row>
    <row r="51" spans="1:19" x14ac:dyDescent="0.35">
      <c r="A51" s="120"/>
      <c r="B51" s="120"/>
      <c r="C51" s="9"/>
      <c r="D51" s="19"/>
      <c r="E51" s="80" t="s">
        <v>161</v>
      </c>
      <c r="F51" s="76"/>
      <c r="G51" s="76"/>
      <c r="H51" s="76"/>
      <c r="I51" s="76"/>
      <c r="J51" s="76"/>
      <c r="K51" s="76">
        <v>3</v>
      </c>
      <c r="L51" s="81"/>
      <c r="M51" s="76"/>
      <c r="N51" s="76">
        <v>3</v>
      </c>
      <c r="O51" s="76">
        <v>48</v>
      </c>
      <c r="P51" s="76">
        <v>48</v>
      </c>
      <c r="Q51" s="76"/>
      <c r="R51" s="88" t="s">
        <v>44</v>
      </c>
      <c r="S51" s="88" t="s">
        <v>45</v>
      </c>
    </row>
    <row r="52" spans="1:19" ht="26" customHeight="1" x14ac:dyDescent="0.35">
      <c r="A52" s="120"/>
      <c r="B52" s="120"/>
      <c r="C52" s="9">
        <v>5</v>
      </c>
      <c r="D52" s="78" t="s">
        <v>181</v>
      </c>
      <c r="E52" s="27" t="s">
        <v>182</v>
      </c>
      <c r="F52" s="13"/>
      <c r="G52" s="13"/>
      <c r="H52" s="13"/>
      <c r="I52" s="13"/>
      <c r="J52" s="13" t="s">
        <v>97</v>
      </c>
      <c r="L52" s="13"/>
      <c r="M52" s="13"/>
      <c r="N52" s="13">
        <v>3</v>
      </c>
      <c r="O52" s="13">
        <v>48</v>
      </c>
      <c r="P52" s="13">
        <v>32</v>
      </c>
      <c r="Q52" s="13">
        <v>16</v>
      </c>
      <c r="R52" s="12" t="s">
        <v>87</v>
      </c>
      <c r="S52" s="12" t="s">
        <v>45</v>
      </c>
    </row>
    <row r="53" spans="1:19" ht="25.5" x14ac:dyDescent="0.35">
      <c r="A53" s="120"/>
      <c r="B53" s="120"/>
      <c r="C53" s="9">
        <v>6</v>
      </c>
      <c r="D53" s="78" t="s">
        <v>139</v>
      </c>
      <c r="E53" s="27" t="s">
        <v>183</v>
      </c>
      <c r="F53" s="13"/>
      <c r="G53" s="13"/>
      <c r="H53" s="13"/>
      <c r="I53" s="13"/>
      <c r="J53" s="13">
        <v>3</v>
      </c>
      <c r="K53" s="13"/>
      <c r="L53" s="13"/>
      <c r="M53" s="13"/>
      <c r="N53" s="13">
        <v>3</v>
      </c>
      <c r="O53" s="13">
        <v>48</v>
      </c>
      <c r="P53" s="13">
        <v>48</v>
      </c>
      <c r="Q53" s="13"/>
      <c r="R53" s="12" t="s">
        <v>87</v>
      </c>
      <c r="S53" s="12" t="s">
        <v>45</v>
      </c>
    </row>
    <row r="54" spans="1:19" s="3" customFormat="1" ht="24.5" x14ac:dyDescent="0.35">
      <c r="A54" s="120"/>
      <c r="B54" s="120"/>
      <c r="C54" s="9">
        <v>7</v>
      </c>
      <c r="D54" s="82" t="s">
        <v>125</v>
      </c>
      <c r="E54" s="29" t="s">
        <v>184</v>
      </c>
      <c r="F54" s="12"/>
      <c r="G54" s="12"/>
      <c r="H54" s="12"/>
      <c r="I54" s="12"/>
      <c r="J54" s="12"/>
      <c r="K54" s="12" t="s">
        <v>97</v>
      </c>
      <c r="L54" s="12"/>
      <c r="M54" s="12"/>
      <c r="N54" s="12">
        <v>3</v>
      </c>
      <c r="O54" s="12">
        <f>N54*16</f>
        <v>48</v>
      </c>
      <c r="P54" s="12">
        <v>32</v>
      </c>
      <c r="Q54" s="12">
        <v>16</v>
      </c>
      <c r="R54" s="12" t="s">
        <v>64</v>
      </c>
      <c r="S54" s="25" t="s">
        <v>35</v>
      </c>
    </row>
    <row r="55" spans="1:19" x14ac:dyDescent="0.35">
      <c r="A55" s="120"/>
      <c r="B55" s="120"/>
      <c r="C55" s="9">
        <v>8</v>
      </c>
      <c r="D55" s="19"/>
      <c r="E55" s="70" t="s">
        <v>185</v>
      </c>
      <c r="F55" s="76"/>
      <c r="G55" s="76"/>
      <c r="H55" s="76"/>
      <c r="I55" s="76"/>
      <c r="J55" s="76"/>
      <c r="K55" s="76">
        <v>3</v>
      </c>
      <c r="L55" s="76"/>
      <c r="M55" s="76"/>
      <c r="N55" s="76">
        <v>3</v>
      </c>
      <c r="O55" s="76">
        <v>48</v>
      </c>
      <c r="P55" s="76">
        <v>48</v>
      </c>
      <c r="Q55" s="76"/>
      <c r="R55" s="88" t="s">
        <v>44</v>
      </c>
      <c r="S55" s="88" t="s">
        <v>45</v>
      </c>
    </row>
    <row r="56" spans="1:19" x14ac:dyDescent="0.35">
      <c r="A56" s="120"/>
      <c r="B56" s="120"/>
      <c r="C56" s="9">
        <v>9</v>
      </c>
      <c r="D56" s="19"/>
      <c r="E56" s="80" t="s">
        <v>186</v>
      </c>
      <c r="F56" s="76"/>
      <c r="G56" s="76"/>
      <c r="H56" s="76"/>
      <c r="I56" s="76"/>
      <c r="J56" s="76"/>
      <c r="K56" s="76"/>
      <c r="L56" s="76">
        <v>3</v>
      </c>
      <c r="M56" s="76"/>
      <c r="N56" s="76">
        <v>3</v>
      </c>
      <c r="O56" s="76">
        <v>48</v>
      </c>
      <c r="P56" s="76">
        <v>48</v>
      </c>
      <c r="Q56" s="76"/>
      <c r="R56" s="88" t="s">
        <v>44</v>
      </c>
      <c r="S56" s="88" t="s">
        <v>45</v>
      </c>
    </row>
    <row r="57" spans="1:19" x14ac:dyDescent="0.35">
      <c r="A57" s="120"/>
      <c r="B57" s="120"/>
      <c r="C57" s="9">
        <v>10</v>
      </c>
      <c r="D57" s="19"/>
      <c r="E57" s="70" t="s">
        <v>187</v>
      </c>
      <c r="F57" s="76"/>
      <c r="G57" s="76"/>
      <c r="H57" s="76"/>
      <c r="I57" s="76"/>
      <c r="J57" s="76"/>
      <c r="K57" s="76"/>
      <c r="L57" s="76">
        <v>3</v>
      </c>
      <c r="M57" s="76"/>
      <c r="N57" s="76">
        <v>3</v>
      </c>
      <c r="O57" s="76">
        <v>48</v>
      </c>
      <c r="P57" s="76">
        <v>48</v>
      </c>
      <c r="Q57" s="76"/>
      <c r="R57" s="88" t="s">
        <v>44</v>
      </c>
      <c r="S57" s="88" t="s">
        <v>45</v>
      </c>
    </row>
    <row r="58" spans="1:19" x14ac:dyDescent="0.35">
      <c r="A58" s="120"/>
      <c r="B58" s="120"/>
      <c r="C58" s="9">
        <v>11</v>
      </c>
      <c r="D58" s="19"/>
      <c r="E58" s="70" t="s">
        <v>188</v>
      </c>
      <c r="F58" s="76"/>
      <c r="G58" s="76"/>
      <c r="H58" s="76"/>
      <c r="I58" s="76"/>
      <c r="J58" s="76"/>
      <c r="K58" s="76"/>
      <c r="L58" s="76">
        <v>3</v>
      </c>
      <c r="M58" s="76"/>
      <c r="N58" s="76">
        <v>3</v>
      </c>
      <c r="O58" s="76">
        <v>48</v>
      </c>
      <c r="P58" s="76">
        <v>48</v>
      </c>
      <c r="Q58" s="76"/>
      <c r="R58" s="88" t="s">
        <v>44</v>
      </c>
      <c r="S58" s="88" t="s">
        <v>45</v>
      </c>
    </row>
    <row r="59" spans="1:19" x14ac:dyDescent="0.35">
      <c r="A59" s="120"/>
      <c r="B59" s="120"/>
      <c r="C59" s="9">
        <v>12</v>
      </c>
      <c r="D59" s="19"/>
      <c r="E59" s="70" t="s">
        <v>166</v>
      </c>
      <c r="F59" s="76"/>
      <c r="G59" s="76"/>
      <c r="H59" s="76"/>
      <c r="I59" s="76"/>
      <c r="J59" s="76"/>
      <c r="K59" s="76"/>
      <c r="L59" s="76">
        <v>3</v>
      </c>
      <c r="M59" s="76"/>
      <c r="N59" s="76">
        <v>3</v>
      </c>
      <c r="O59" s="76">
        <v>48</v>
      </c>
      <c r="P59" s="76">
        <v>48</v>
      </c>
      <c r="Q59" s="76"/>
      <c r="R59" s="88" t="s">
        <v>44</v>
      </c>
      <c r="S59" s="88" t="s">
        <v>45</v>
      </c>
    </row>
    <row r="60" spans="1:19" x14ac:dyDescent="0.35">
      <c r="A60" s="120"/>
      <c r="B60" s="120"/>
      <c r="C60" s="9">
        <v>13</v>
      </c>
      <c r="D60" s="19"/>
      <c r="E60" s="70" t="s">
        <v>167</v>
      </c>
      <c r="F60" s="76"/>
      <c r="G60" s="76"/>
      <c r="H60" s="76"/>
      <c r="I60" s="76"/>
      <c r="J60" s="76"/>
      <c r="K60" s="76"/>
      <c r="L60" s="76">
        <v>3</v>
      </c>
      <c r="M60" s="76"/>
      <c r="N60" s="76">
        <v>3</v>
      </c>
      <c r="O60" s="76">
        <v>48</v>
      </c>
      <c r="P60" s="76">
        <v>48</v>
      </c>
      <c r="Q60" s="76"/>
      <c r="R60" s="88" t="s">
        <v>44</v>
      </c>
      <c r="S60" s="88" t="s">
        <v>45</v>
      </c>
    </row>
    <row r="61" spans="1:19" ht="23.5" x14ac:dyDescent="0.35">
      <c r="A61" s="120"/>
      <c r="B61" s="120"/>
      <c r="C61" s="9">
        <v>14</v>
      </c>
      <c r="D61" s="19" t="s">
        <v>118</v>
      </c>
      <c r="E61" s="11" t="s">
        <v>119</v>
      </c>
      <c r="F61" s="13"/>
      <c r="G61" s="13"/>
      <c r="H61" s="13"/>
      <c r="I61" s="13"/>
      <c r="J61" s="13"/>
      <c r="K61" s="13"/>
      <c r="L61" s="13" t="s">
        <v>120</v>
      </c>
      <c r="M61" s="13"/>
      <c r="N61" s="13">
        <v>2</v>
      </c>
      <c r="O61" s="13">
        <v>32</v>
      </c>
      <c r="P61" s="13">
        <v>16</v>
      </c>
      <c r="Q61" s="13">
        <v>16</v>
      </c>
      <c r="R61" s="12" t="s">
        <v>87</v>
      </c>
      <c r="S61" s="12" t="s">
        <v>35</v>
      </c>
    </row>
    <row r="62" spans="1:19" x14ac:dyDescent="0.35">
      <c r="A62" s="120"/>
      <c r="B62" s="120"/>
      <c r="C62" s="114" t="s">
        <v>121</v>
      </c>
      <c r="D62" s="115"/>
      <c r="E62" s="115"/>
      <c r="F62" s="8">
        <f>SUM(F47:F61)</f>
        <v>0</v>
      </c>
      <c r="G62" s="8">
        <f>SUM(G47:G61)</f>
        <v>0</v>
      </c>
      <c r="H62" s="8">
        <f>SUM(H47:H61)</f>
        <v>0</v>
      </c>
      <c r="I62" s="8">
        <f>SUM(I47:I61)</f>
        <v>4</v>
      </c>
      <c r="J62" s="8">
        <f>SUM(J47:J61)</f>
        <v>3</v>
      </c>
      <c r="K62" s="8">
        <v>17</v>
      </c>
      <c r="L62" s="8">
        <v>14</v>
      </c>
      <c r="M62" s="8">
        <f>SUM(M47:M61)</f>
        <v>0</v>
      </c>
      <c r="N62" s="8">
        <f>SUM(N47:N61)</f>
        <v>45</v>
      </c>
      <c r="O62" s="8">
        <f>SUM(O47:O61)</f>
        <v>720</v>
      </c>
      <c r="P62" s="8">
        <f>SUM(P47:P61)</f>
        <v>672</v>
      </c>
      <c r="Q62" s="8">
        <f>SUM(Q47:Q61)</f>
        <v>48</v>
      </c>
      <c r="R62" s="7"/>
      <c r="S62" s="7"/>
    </row>
    <row r="63" spans="1:19" x14ac:dyDescent="0.35">
      <c r="A63" s="30"/>
      <c r="B63" s="115" t="s">
        <v>122</v>
      </c>
      <c r="C63" s="115"/>
      <c r="D63" s="115"/>
      <c r="E63" s="115"/>
      <c r="F63" s="8">
        <f t="shared" ref="F63:Q63" si="4">SUM(F62,F46)</f>
        <v>0</v>
      </c>
      <c r="G63" s="8">
        <f t="shared" si="4"/>
        <v>3</v>
      </c>
      <c r="H63" s="8">
        <f t="shared" si="4"/>
        <v>3</v>
      </c>
      <c r="I63" s="8">
        <f t="shared" si="4"/>
        <v>16</v>
      </c>
      <c r="J63" s="8">
        <f t="shared" si="4"/>
        <v>12</v>
      </c>
      <c r="K63" s="8">
        <f t="shared" si="4"/>
        <v>20</v>
      </c>
      <c r="L63" s="8">
        <f t="shared" si="4"/>
        <v>14</v>
      </c>
      <c r="M63" s="8">
        <f t="shared" si="4"/>
        <v>0</v>
      </c>
      <c r="N63" s="8">
        <f t="shared" si="4"/>
        <v>81</v>
      </c>
      <c r="O63" s="8">
        <f t="shared" si="4"/>
        <v>1296</v>
      </c>
      <c r="P63" s="8">
        <f t="shared" si="4"/>
        <v>1232</v>
      </c>
      <c r="Q63" s="8">
        <f t="shared" si="4"/>
        <v>64</v>
      </c>
      <c r="R63" s="7"/>
      <c r="S63" s="7"/>
    </row>
    <row r="64" spans="1:19" ht="23.5" x14ac:dyDescent="0.35">
      <c r="A64" s="120" t="s">
        <v>123</v>
      </c>
      <c r="B64" s="120" t="s">
        <v>124</v>
      </c>
      <c r="C64" s="13">
        <v>1</v>
      </c>
      <c r="D64" s="83" t="s">
        <v>189</v>
      </c>
      <c r="E64" s="32" t="s">
        <v>190</v>
      </c>
      <c r="F64" s="13"/>
      <c r="G64" s="13"/>
      <c r="H64" s="13"/>
      <c r="I64" s="13"/>
      <c r="J64" s="12">
        <v>3</v>
      </c>
      <c r="K64" s="13"/>
      <c r="L64" s="13"/>
      <c r="M64" s="13"/>
      <c r="N64" s="13">
        <v>3</v>
      </c>
      <c r="O64" s="13">
        <v>48</v>
      </c>
      <c r="P64" s="13">
        <v>48</v>
      </c>
      <c r="Q64" s="13"/>
      <c r="R64" s="25" t="s">
        <v>58</v>
      </c>
      <c r="S64" s="25" t="s">
        <v>45</v>
      </c>
    </row>
    <row r="65" spans="1:19" ht="35" customHeight="1" x14ac:dyDescent="0.35">
      <c r="A65" s="120"/>
      <c r="B65" s="120"/>
      <c r="C65" s="13">
        <v>2</v>
      </c>
      <c r="D65" s="13" t="s">
        <v>127</v>
      </c>
      <c r="E65" s="34" t="s">
        <v>128</v>
      </c>
      <c r="F65" s="12"/>
      <c r="G65" s="12"/>
      <c r="H65" s="12"/>
      <c r="I65" s="12"/>
      <c r="J65" s="12" t="s">
        <v>97</v>
      </c>
      <c r="K65" s="12"/>
      <c r="L65" s="12"/>
      <c r="M65" s="12"/>
      <c r="N65" s="13">
        <v>3</v>
      </c>
      <c r="O65" s="12">
        <v>48</v>
      </c>
      <c r="P65" s="12">
        <v>32</v>
      </c>
      <c r="Q65" s="12">
        <v>16</v>
      </c>
      <c r="R65" s="25" t="s">
        <v>87</v>
      </c>
      <c r="S65" s="43" t="s">
        <v>35</v>
      </c>
    </row>
    <row r="66" spans="1:19" s="3" customFormat="1" ht="35.5" x14ac:dyDescent="0.35">
      <c r="A66" s="120"/>
      <c r="B66" s="120"/>
      <c r="C66" s="13">
        <v>3</v>
      </c>
      <c r="D66" s="90" t="s">
        <v>129</v>
      </c>
      <c r="E66" s="36" t="s">
        <v>130</v>
      </c>
      <c r="F66" s="9"/>
      <c r="G66" s="9"/>
      <c r="H66" s="9"/>
      <c r="I66" s="9"/>
      <c r="J66" s="41"/>
      <c r="K66" s="9"/>
      <c r="L66" s="9" t="s">
        <v>97</v>
      </c>
      <c r="M66" s="9"/>
      <c r="N66" s="9">
        <v>3</v>
      </c>
      <c r="O66" s="9">
        <v>48</v>
      </c>
      <c r="P66" s="9">
        <v>32</v>
      </c>
      <c r="Q66" s="9">
        <v>16</v>
      </c>
      <c r="R66" s="19" t="s">
        <v>87</v>
      </c>
      <c r="S66" s="24" t="s">
        <v>45</v>
      </c>
    </row>
    <row r="67" spans="1:19" ht="35" x14ac:dyDescent="0.35">
      <c r="A67" s="120"/>
      <c r="B67" s="120"/>
      <c r="C67" s="13">
        <v>4</v>
      </c>
      <c r="D67" s="9" t="s">
        <v>131</v>
      </c>
      <c r="E67" s="44" t="s">
        <v>132</v>
      </c>
      <c r="F67" s="19"/>
      <c r="G67" s="19"/>
      <c r="H67" s="19"/>
      <c r="I67" s="19"/>
      <c r="J67" s="19"/>
      <c r="K67" s="19">
        <v>3</v>
      </c>
      <c r="L67" s="19"/>
      <c r="M67" s="19"/>
      <c r="N67" s="19">
        <v>3</v>
      </c>
      <c r="O67" s="19">
        <v>48</v>
      </c>
      <c r="P67" s="19">
        <v>48</v>
      </c>
      <c r="Q67" s="9"/>
      <c r="R67" s="19" t="s">
        <v>87</v>
      </c>
      <c r="S67" s="24" t="s">
        <v>45</v>
      </c>
    </row>
    <row r="68" spans="1:19" s="3" customFormat="1" ht="26" x14ac:dyDescent="0.35">
      <c r="A68" s="120"/>
      <c r="B68" s="120"/>
      <c r="C68" s="13">
        <v>5</v>
      </c>
      <c r="D68" s="82" t="s">
        <v>191</v>
      </c>
      <c r="E68" s="29" t="s">
        <v>192</v>
      </c>
      <c r="F68" s="9"/>
      <c r="G68" s="9"/>
      <c r="H68" s="9"/>
      <c r="I68" s="9">
        <v>3</v>
      </c>
      <c r="J68" s="9"/>
      <c r="K68" s="9"/>
      <c r="L68" s="9"/>
      <c r="M68" s="9"/>
      <c r="N68" s="9">
        <v>3</v>
      </c>
      <c r="O68" s="9">
        <v>48</v>
      </c>
      <c r="P68" s="9">
        <v>48</v>
      </c>
      <c r="Q68" s="9"/>
      <c r="R68" s="24" t="s">
        <v>58</v>
      </c>
      <c r="S68" s="19" t="s">
        <v>35</v>
      </c>
    </row>
    <row r="69" spans="1:19" s="3" customFormat="1" ht="23.5" x14ac:dyDescent="0.35">
      <c r="A69" s="120"/>
      <c r="B69" s="120"/>
      <c r="C69" s="13">
        <v>6</v>
      </c>
      <c r="D69" s="10" t="s">
        <v>135</v>
      </c>
      <c r="E69" s="18" t="s">
        <v>193</v>
      </c>
      <c r="F69" s="19"/>
      <c r="G69" s="19">
        <v>3</v>
      </c>
      <c r="H69" s="19"/>
      <c r="I69" s="19"/>
      <c r="J69" s="19"/>
      <c r="K69" s="19"/>
      <c r="L69" s="19"/>
      <c r="M69" s="19"/>
      <c r="N69" s="19">
        <v>3</v>
      </c>
      <c r="O69" s="19">
        <v>48</v>
      </c>
      <c r="P69" s="19">
        <v>48</v>
      </c>
      <c r="Q69" s="19"/>
      <c r="R69" s="24" t="s">
        <v>58</v>
      </c>
      <c r="S69" s="19" t="s">
        <v>18</v>
      </c>
    </row>
    <row r="70" spans="1:19" s="3" customFormat="1" ht="36" x14ac:dyDescent="0.35">
      <c r="A70" s="120"/>
      <c r="B70" s="120"/>
      <c r="C70" s="13">
        <v>7</v>
      </c>
      <c r="D70" s="10" t="s">
        <v>137</v>
      </c>
      <c r="E70" s="18" t="s">
        <v>194</v>
      </c>
      <c r="F70" s="13"/>
      <c r="G70" s="13"/>
      <c r="H70" s="13"/>
      <c r="I70" s="13"/>
      <c r="J70" s="13"/>
      <c r="K70" s="13"/>
      <c r="L70" s="13">
        <v>3</v>
      </c>
      <c r="M70" s="13"/>
      <c r="N70" s="13">
        <v>3</v>
      </c>
      <c r="O70" s="13">
        <v>48</v>
      </c>
      <c r="P70" s="13">
        <v>48</v>
      </c>
      <c r="Q70" s="13"/>
      <c r="R70" s="25" t="s">
        <v>87</v>
      </c>
      <c r="S70" s="12" t="s">
        <v>35</v>
      </c>
    </row>
    <row r="71" spans="1:19" s="3" customFormat="1" ht="26" x14ac:dyDescent="0.35">
      <c r="A71" s="120"/>
      <c r="B71" s="120"/>
      <c r="C71" s="13">
        <v>8</v>
      </c>
      <c r="D71" s="82" t="s">
        <v>195</v>
      </c>
      <c r="E71" s="18" t="s">
        <v>196</v>
      </c>
      <c r="F71" s="13"/>
      <c r="G71" s="13"/>
      <c r="H71" s="13"/>
      <c r="I71" s="13"/>
      <c r="J71" s="13"/>
      <c r="L71" s="13">
        <v>3</v>
      </c>
      <c r="M71" s="13"/>
      <c r="N71" s="13">
        <v>3</v>
      </c>
      <c r="O71" s="13">
        <v>48</v>
      </c>
      <c r="P71" s="13">
        <v>48</v>
      </c>
      <c r="Q71" s="13"/>
      <c r="R71" s="25" t="s">
        <v>58</v>
      </c>
      <c r="S71" s="12" t="s">
        <v>45</v>
      </c>
    </row>
    <row r="72" spans="1:19" s="4" customFormat="1" ht="27.75" customHeight="1" x14ac:dyDescent="0.35">
      <c r="A72" s="120"/>
      <c r="B72" s="120"/>
      <c r="C72" s="13">
        <v>9</v>
      </c>
      <c r="D72" s="9" t="s">
        <v>141</v>
      </c>
      <c r="E72" s="11" t="s">
        <v>142</v>
      </c>
      <c r="F72" s="28"/>
      <c r="G72" s="28"/>
      <c r="H72" s="28"/>
      <c r="I72" s="28"/>
      <c r="J72" s="28"/>
      <c r="K72" s="28"/>
      <c r="L72" s="28">
        <v>1</v>
      </c>
      <c r="M72" s="28"/>
      <c r="N72" s="28">
        <v>1</v>
      </c>
      <c r="O72" s="19">
        <f>N72*16</f>
        <v>16</v>
      </c>
      <c r="P72" s="28"/>
      <c r="Q72" s="28">
        <v>16</v>
      </c>
      <c r="R72" s="19" t="s">
        <v>64</v>
      </c>
      <c r="S72" s="24" t="s">
        <v>35</v>
      </c>
    </row>
    <row r="73" spans="1:19" s="4" customFormat="1" ht="27.75" customHeight="1" x14ac:dyDescent="0.35">
      <c r="A73" s="120"/>
      <c r="B73" s="120"/>
      <c r="C73" s="13">
        <v>10</v>
      </c>
      <c r="D73" s="82" t="s">
        <v>56</v>
      </c>
      <c r="E73" s="11" t="s">
        <v>57</v>
      </c>
      <c r="F73" s="12"/>
      <c r="G73" s="12"/>
      <c r="H73" s="12"/>
      <c r="I73" s="12">
        <v>3</v>
      </c>
      <c r="J73" s="12"/>
      <c r="K73" s="12"/>
      <c r="L73" s="12"/>
      <c r="M73" s="12"/>
      <c r="N73" s="12">
        <v>3</v>
      </c>
      <c r="O73" s="12">
        <v>48</v>
      </c>
      <c r="P73" s="19">
        <v>48</v>
      </c>
      <c r="Q73" s="12"/>
      <c r="R73" s="25" t="s">
        <v>58</v>
      </c>
      <c r="S73" s="25" t="s">
        <v>35</v>
      </c>
    </row>
    <row r="74" spans="1:19" x14ac:dyDescent="0.35">
      <c r="A74" s="120"/>
      <c r="B74" s="120"/>
      <c r="C74" s="116" t="s">
        <v>121</v>
      </c>
      <c r="D74" s="105"/>
      <c r="E74" s="105"/>
      <c r="F74" s="8">
        <f t="shared" ref="F74:I74" si="5">SUM(F64:F72)</f>
        <v>0</v>
      </c>
      <c r="G74" s="8">
        <f t="shared" si="5"/>
        <v>3</v>
      </c>
      <c r="H74" s="8">
        <f t="shared" si="5"/>
        <v>0</v>
      </c>
      <c r="I74" s="8">
        <f t="shared" si="5"/>
        <v>3</v>
      </c>
      <c r="J74" s="8">
        <v>3</v>
      </c>
      <c r="K74" s="8">
        <v>9</v>
      </c>
      <c r="L74" s="8">
        <v>13</v>
      </c>
      <c r="M74" s="8">
        <f t="shared" ref="M74:Q74" si="6">SUM(M64:M72)</f>
        <v>0</v>
      </c>
      <c r="N74" s="8">
        <f t="shared" si="6"/>
        <v>25</v>
      </c>
      <c r="O74" s="8">
        <f t="shared" si="6"/>
        <v>400</v>
      </c>
      <c r="P74" s="8">
        <f t="shared" si="6"/>
        <v>352</v>
      </c>
      <c r="Q74" s="8">
        <f t="shared" si="6"/>
        <v>48</v>
      </c>
      <c r="R74" s="8"/>
      <c r="S74" s="8"/>
    </row>
    <row r="75" spans="1:19" x14ac:dyDescent="0.35">
      <c r="A75" s="120"/>
      <c r="B75" s="116" t="s">
        <v>144</v>
      </c>
      <c r="C75" s="116"/>
      <c r="D75" s="116"/>
      <c r="E75" s="116"/>
      <c r="F75" s="116"/>
      <c r="G75" s="116"/>
      <c r="H75" s="116"/>
      <c r="I75" s="116"/>
      <c r="J75" s="116"/>
      <c r="K75" s="116"/>
      <c r="L75" s="116"/>
      <c r="M75" s="116"/>
      <c r="N75" s="116"/>
      <c r="O75" s="116"/>
      <c r="P75" s="116"/>
      <c r="Q75" s="116"/>
      <c r="R75" s="116"/>
      <c r="S75" s="116"/>
    </row>
    <row r="76" spans="1:19" ht="122.25" customHeight="1" x14ac:dyDescent="0.35">
      <c r="A76" s="120"/>
      <c r="B76" s="30" t="s">
        <v>145</v>
      </c>
      <c r="C76" s="112" t="s">
        <v>143</v>
      </c>
      <c r="D76" s="113"/>
      <c r="E76" s="113"/>
      <c r="F76" s="113"/>
      <c r="G76" s="113"/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</row>
    <row r="77" spans="1:19" x14ac:dyDescent="0.35">
      <c r="A77" s="120"/>
      <c r="B77" s="116" t="s">
        <v>146</v>
      </c>
      <c r="C77" s="116"/>
      <c r="D77" s="116"/>
      <c r="E77" s="116"/>
      <c r="F77" s="116"/>
      <c r="G77" s="116"/>
      <c r="H77" s="116"/>
      <c r="I77" s="116"/>
      <c r="J77" s="116"/>
      <c r="K77" s="116"/>
      <c r="L77" s="116"/>
      <c r="M77" s="116"/>
      <c r="N77" s="116"/>
      <c r="O77" s="116"/>
      <c r="P77" s="116"/>
      <c r="Q77" s="116"/>
      <c r="R77" s="116"/>
      <c r="S77" s="116"/>
    </row>
    <row r="78" spans="1:19" s="1" customFormat="1" ht="21" x14ac:dyDescent="0.35">
      <c r="A78" s="119" t="s">
        <v>147</v>
      </c>
      <c r="B78" s="119"/>
      <c r="C78" s="119"/>
      <c r="D78" s="119"/>
      <c r="E78" s="119"/>
      <c r="F78" s="8">
        <f t="shared" ref="F78:Q78" si="7">SUM(F74,F63,F33,F26)</f>
        <v>20</v>
      </c>
      <c r="G78" s="8">
        <f t="shared" si="7"/>
        <v>23</v>
      </c>
      <c r="H78" s="8">
        <f t="shared" si="7"/>
        <v>12</v>
      </c>
      <c r="I78" s="8">
        <f t="shared" si="7"/>
        <v>26</v>
      </c>
      <c r="J78" s="8">
        <f t="shared" si="7"/>
        <v>15</v>
      </c>
      <c r="K78" s="8">
        <f t="shared" si="7"/>
        <v>29</v>
      </c>
      <c r="L78" s="8">
        <f t="shared" si="7"/>
        <v>27</v>
      </c>
      <c r="M78" s="8">
        <f t="shared" si="7"/>
        <v>0</v>
      </c>
      <c r="N78" s="8">
        <f t="shared" si="7"/>
        <v>165</v>
      </c>
      <c r="O78" s="8">
        <f t="shared" si="7"/>
        <v>2704</v>
      </c>
      <c r="P78" s="8">
        <f t="shared" si="7"/>
        <v>2528</v>
      </c>
      <c r="Q78" s="8">
        <f t="shared" si="7"/>
        <v>112</v>
      </c>
      <c r="R78" s="40"/>
      <c r="S78" s="40"/>
    </row>
  </sheetData>
  <mergeCells count="43">
    <mergeCell ref="B75:S75"/>
    <mergeCell ref="C76:S76"/>
    <mergeCell ref="B77:S77"/>
    <mergeCell ref="A78:E78"/>
    <mergeCell ref="A4:A33"/>
    <mergeCell ref="A34:A62"/>
    <mergeCell ref="A64:A77"/>
    <mergeCell ref="B4:B26"/>
    <mergeCell ref="B27:B33"/>
    <mergeCell ref="B34:B46"/>
    <mergeCell ref="B47:B62"/>
    <mergeCell ref="B64:B74"/>
    <mergeCell ref="P27:S32"/>
    <mergeCell ref="C33:E33"/>
    <mergeCell ref="C46:E46"/>
    <mergeCell ref="C62:E62"/>
    <mergeCell ref="B63:E63"/>
    <mergeCell ref="C74:E74"/>
    <mergeCell ref="C30:E30"/>
    <mergeCell ref="F30:L30"/>
    <mergeCell ref="C31:E31"/>
    <mergeCell ref="F31:L31"/>
    <mergeCell ref="C32:E32"/>
    <mergeCell ref="F32:L32"/>
    <mergeCell ref="C27:E27"/>
    <mergeCell ref="F27:L27"/>
    <mergeCell ref="C28:E28"/>
    <mergeCell ref="F28:L28"/>
    <mergeCell ref="C29:E29"/>
    <mergeCell ref="F29:L29"/>
    <mergeCell ref="A1:S1"/>
    <mergeCell ref="F2:M2"/>
    <mergeCell ref="P2:Q2"/>
    <mergeCell ref="F10:M10"/>
    <mergeCell ref="C26:E26"/>
    <mergeCell ref="C2:C3"/>
    <mergeCell ref="D2:D3"/>
    <mergeCell ref="E2:E3"/>
    <mergeCell ref="N2:N3"/>
    <mergeCell ref="O2:O3"/>
    <mergeCell ref="R2:R3"/>
    <mergeCell ref="S2:S3"/>
    <mergeCell ref="A2:B3"/>
  </mergeCells>
  <phoneticPr fontId="39" type="noConversion"/>
  <conditionalFormatting sqref="R41:S41">
    <cfRule type="duplicateValues" dxfId="13" priority="4"/>
  </conditionalFormatting>
  <conditionalFormatting sqref="R42:S42">
    <cfRule type="duplicateValues" dxfId="12" priority="2"/>
  </conditionalFormatting>
  <conditionalFormatting sqref="R45:S45">
    <cfRule type="duplicateValues" dxfId="11" priority="3"/>
  </conditionalFormatting>
  <conditionalFormatting sqref="R47:S47">
    <cfRule type="duplicateValues" dxfId="10" priority="1"/>
  </conditionalFormatting>
  <pageMargins left="0.78680555555555598" right="0.31496062992126" top="0.74803149606299202" bottom="0.74803149606299202" header="0.31496062992126" footer="0.31496062992126"/>
  <pageSetup paperSize="8" scale="99" orientation="portrait"/>
  <rowBreaks count="1" manualBreakCount="1">
    <brk id="3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77"/>
  <sheetViews>
    <sheetView workbookViewId="0">
      <pane xSplit="2" ySplit="3" topLeftCell="C58" activePane="bottomRight" state="frozen"/>
      <selection pane="topRight"/>
      <selection pane="bottomLeft"/>
      <selection pane="bottomRight" activeCell="T75" sqref="T75"/>
    </sheetView>
  </sheetViews>
  <sheetFormatPr defaultColWidth="11" defaultRowHeight="15.5" x14ac:dyDescent="0.35"/>
  <cols>
    <col min="1" max="2" width="2.69140625" customWidth="1"/>
    <col min="3" max="3" width="3.15234375" customWidth="1"/>
    <col min="4" max="4" width="8.69140625" style="5" customWidth="1"/>
    <col min="5" max="5" width="19" style="6" customWidth="1"/>
    <col min="6" max="13" width="3.15234375" customWidth="1"/>
    <col min="14" max="14" width="4" customWidth="1"/>
    <col min="15" max="16" width="5.15234375" customWidth="1"/>
    <col min="17" max="17" width="4.3046875" customWidth="1"/>
    <col min="18" max="18" width="6.84375" customWidth="1"/>
    <col min="19" max="19" width="4.4609375" customWidth="1"/>
  </cols>
  <sheetData>
    <row r="1" spans="1:19" x14ac:dyDescent="0.35">
      <c r="A1" s="103" t="s">
        <v>199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</row>
    <row r="2" spans="1:19" s="1" customFormat="1" ht="21" customHeight="1" x14ac:dyDescent="0.35">
      <c r="A2" s="114" t="s">
        <v>1</v>
      </c>
      <c r="B2" s="115"/>
      <c r="C2" s="115" t="s">
        <v>2</v>
      </c>
      <c r="D2" s="123" t="s">
        <v>200</v>
      </c>
      <c r="E2" s="115" t="s">
        <v>4</v>
      </c>
      <c r="F2" s="105" t="s">
        <v>5</v>
      </c>
      <c r="G2" s="105"/>
      <c r="H2" s="105"/>
      <c r="I2" s="105"/>
      <c r="J2" s="105"/>
      <c r="K2" s="105"/>
      <c r="L2" s="105"/>
      <c r="M2" s="105"/>
      <c r="N2" s="115" t="s">
        <v>6</v>
      </c>
      <c r="O2" s="115" t="s">
        <v>7</v>
      </c>
      <c r="P2" s="105" t="s">
        <v>8</v>
      </c>
      <c r="Q2" s="105"/>
      <c r="R2" s="115" t="s">
        <v>9</v>
      </c>
      <c r="S2" s="115" t="s">
        <v>10</v>
      </c>
    </row>
    <row r="3" spans="1:19" s="1" customFormat="1" ht="21" customHeight="1" x14ac:dyDescent="0.35">
      <c r="A3" s="115"/>
      <c r="B3" s="115"/>
      <c r="C3" s="105"/>
      <c r="D3" s="124"/>
      <c r="E3" s="105"/>
      <c r="F3" s="8">
        <v>1</v>
      </c>
      <c r="G3" s="8">
        <v>2</v>
      </c>
      <c r="H3" s="8">
        <v>3</v>
      </c>
      <c r="I3" s="8">
        <v>4</v>
      </c>
      <c r="J3" s="8">
        <v>5</v>
      </c>
      <c r="K3" s="8">
        <v>6</v>
      </c>
      <c r="L3" s="8">
        <v>7</v>
      </c>
      <c r="M3" s="8">
        <v>8</v>
      </c>
      <c r="N3" s="105"/>
      <c r="O3" s="105"/>
      <c r="P3" s="7" t="s">
        <v>11</v>
      </c>
      <c r="Q3" s="7" t="s">
        <v>12</v>
      </c>
      <c r="R3" s="105"/>
      <c r="S3" s="105"/>
    </row>
    <row r="4" spans="1:19" ht="75.75" customHeight="1" x14ac:dyDescent="0.35">
      <c r="A4" s="120" t="s">
        <v>13</v>
      </c>
      <c r="B4" s="120" t="s">
        <v>14</v>
      </c>
      <c r="C4" s="9">
        <v>1</v>
      </c>
      <c r="D4" s="10" t="s">
        <v>15</v>
      </c>
      <c r="E4" s="11" t="s">
        <v>16</v>
      </c>
      <c r="F4" s="12">
        <v>4</v>
      </c>
      <c r="G4" s="12"/>
      <c r="H4" s="12"/>
      <c r="I4" s="12"/>
      <c r="J4" s="12"/>
      <c r="K4" s="12"/>
      <c r="L4" s="12"/>
      <c r="M4" s="12"/>
      <c r="N4" s="37">
        <v>4</v>
      </c>
      <c r="O4" s="12">
        <v>64</v>
      </c>
      <c r="P4" s="12">
        <v>64</v>
      </c>
      <c r="Q4" s="12"/>
      <c r="R4" s="25" t="s">
        <v>21</v>
      </c>
      <c r="S4" s="12" t="s">
        <v>18</v>
      </c>
    </row>
    <row r="5" spans="1:19" ht="36" customHeight="1" x14ac:dyDescent="0.35">
      <c r="A5" s="120"/>
      <c r="B5" s="120"/>
      <c r="C5" s="9">
        <v>2</v>
      </c>
      <c r="D5" s="10" t="s">
        <v>19</v>
      </c>
      <c r="E5" s="11" t="s">
        <v>20</v>
      </c>
      <c r="F5" s="13">
        <v>2</v>
      </c>
      <c r="G5" s="12"/>
      <c r="H5" s="12"/>
      <c r="I5" s="12"/>
      <c r="J5" s="12"/>
      <c r="K5" s="12"/>
      <c r="L5" s="12"/>
      <c r="M5" s="12"/>
      <c r="N5" s="37">
        <v>2</v>
      </c>
      <c r="O5" s="13">
        <v>32</v>
      </c>
      <c r="P5" s="12">
        <v>32</v>
      </c>
      <c r="Q5" s="12"/>
      <c r="R5" s="12" t="s">
        <v>21</v>
      </c>
      <c r="S5" s="12" t="s">
        <v>22</v>
      </c>
    </row>
    <row r="6" spans="1:19" ht="42" customHeight="1" x14ac:dyDescent="0.35">
      <c r="A6" s="120"/>
      <c r="B6" s="120"/>
      <c r="C6" s="9">
        <v>3</v>
      </c>
      <c r="D6" s="10" t="s">
        <v>23</v>
      </c>
      <c r="E6" s="11" t="s">
        <v>24</v>
      </c>
      <c r="F6" s="12"/>
      <c r="G6" s="12">
        <v>2</v>
      </c>
      <c r="H6" s="12"/>
      <c r="I6" s="12"/>
      <c r="J6" s="12"/>
      <c r="K6" s="12"/>
      <c r="L6" s="12"/>
      <c r="M6" s="12"/>
      <c r="N6" s="37">
        <v>2</v>
      </c>
      <c r="O6" s="12">
        <v>32</v>
      </c>
      <c r="P6" s="12">
        <v>32</v>
      </c>
      <c r="Q6" s="12"/>
      <c r="R6" s="12" t="s">
        <v>17</v>
      </c>
      <c r="S6" s="12" t="s">
        <v>22</v>
      </c>
    </row>
    <row r="7" spans="1:19" ht="35" x14ac:dyDescent="0.35">
      <c r="A7" s="120"/>
      <c r="B7" s="120"/>
      <c r="C7" s="9">
        <v>4</v>
      </c>
      <c r="D7" s="10" t="s">
        <v>25</v>
      </c>
      <c r="E7" s="11" t="s">
        <v>26</v>
      </c>
      <c r="F7" s="12"/>
      <c r="G7" s="12">
        <v>1</v>
      </c>
      <c r="H7" s="12"/>
      <c r="I7" s="12"/>
      <c r="J7" s="12"/>
      <c r="K7" s="12"/>
      <c r="L7" s="12"/>
      <c r="M7" s="12"/>
      <c r="N7" s="37">
        <v>1</v>
      </c>
      <c r="O7" s="12">
        <v>16</v>
      </c>
      <c r="P7" s="12">
        <v>16</v>
      </c>
      <c r="Q7" s="12"/>
      <c r="R7" s="25" t="s">
        <v>27</v>
      </c>
      <c r="S7" s="12" t="s">
        <v>22</v>
      </c>
    </row>
    <row r="8" spans="1:19" ht="35" x14ac:dyDescent="0.35">
      <c r="A8" s="120"/>
      <c r="B8" s="120"/>
      <c r="C8" s="9">
        <v>5</v>
      </c>
      <c r="D8" s="10" t="s">
        <v>28</v>
      </c>
      <c r="E8" s="11" t="s">
        <v>29</v>
      </c>
      <c r="F8" s="12"/>
      <c r="G8" s="13"/>
      <c r="H8" s="12">
        <v>2</v>
      </c>
      <c r="I8" s="12"/>
      <c r="J8" s="12"/>
      <c r="K8" s="12"/>
      <c r="L8" s="12"/>
      <c r="M8" s="12"/>
      <c r="N8" s="37">
        <v>2</v>
      </c>
      <c r="O8" s="12">
        <v>32</v>
      </c>
      <c r="P8" s="12">
        <v>32</v>
      </c>
      <c r="Q8" s="12"/>
      <c r="R8" s="12" t="s">
        <v>17</v>
      </c>
      <c r="S8" s="12" t="s">
        <v>22</v>
      </c>
    </row>
    <row r="9" spans="1:19" ht="35" x14ac:dyDescent="0.35">
      <c r="A9" s="120"/>
      <c r="B9" s="120"/>
      <c r="C9" s="9">
        <v>6</v>
      </c>
      <c r="D9" s="10" t="s">
        <v>30</v>
      </c>
      <c r="E9" s="11" t="s">
        <v>31</v>
      </c>
      <c r="F9" s="12"/>
      <c r="G9" s="12"/>
      <c r="H9" s="12"/>
      <c r="I9" s="12">
        <v>2</v>
      </c>
      <c r="J9" s="12"/>
      <c r="K9" s="12"/>
      <c r="L9" s="12"/>
      <c r="M9" s="12"/>
      <c r="N9" s="37">
        <v>2</v>
      </c>
      <c r="O9" s="12">
        <v>32</v>
      </c>
      <c r="P9" s="12">
        <v>32</v>
      </c>
      <c r="Q9" s="12"/>
      <c r="R9" s="12" t="s">
        <v>17</v>
      </c>
      <c r="S9" s="12" t="s">
        <v>18</v>
      </c>
    </row>
    <row r="10" spans="1:19" ht="24" x14ac:dyDescent="0.35">
      <c r="A10" s="120"/>
      <c r="B10" s="120"/>
      <c r="C10" s="9">
        <v>7</v>
      </c>
      <c r="D10" s="10" t="s">
        <v>32</v>
      </c>
      <c r="E10" s="14" t="s">
        <v>33</v>
      </c>
      <c r="F10" s="106" t="s">
        <v>34</v>
      </c>
      <c r="G10" s="106"/>
      <c r="H10" s="106"/>
      <c r="I10" s="106"/>
      <c r="J10" s="106"/>
      <c r="K10" s="106"/>
      <c r="L10" s="106"/>
      <c r="M10" s="106"/>
      <c r="N10" s="38">
        <v>1</v>
      </c>
      <c r="O10" s="15">
        <v>64</v>
      </c>
      <c r="P10" s="15"/>
      <c r="Q10" s="15"/>
      <c r="R10" s="42" t="s">
        <v>21</v>
      </c>
      <c r="S10" s="42" t="s">
        <v>35</v>
      </c>
    </row>
    <row r="11" spans="1:19" ht="39.5" x14ac:dyDescent="0.35">
      <c r="A11" s="120"/>
      <c r="B11" s="120"/>
      <c r="C11" s="9">
        <v>8</v>
      </c>
      <c r="D11" s="10" t="s">
        <v>36</v>
      </c>
      <c r="E11" s="16" t="s">
        <v>37</v>
      </c>
      <c r="F11" s="12">
        <v>2</v>
      </c>
      <c r="G11" s="12"/>
      <c r="H11" s="12"/>
      <c r="I11" s="12"/>
      <c r="J11" s="12"/>
      <c r="K11" s="12"/>
      <c r="L11" s="12"/>
      <c r="M11" s="12"/>
      <c r="N11" s="12">
        <v>1</v>
      </c>
      <c r="O11" s="12">
        <v>32</v>
      </c>
      <c r="P11" s="12">
        <v>32</v>
      </c>
      <c r="Q11" s="12"/>
      <c r="R11" s="25" t="s">
        <v>38</v>
      </c>
      <c r="S11" s="12" t="s">
        <v>18</v>
      </c>
    </row>
    <row r="12" spans="1:19" ht="39.5" x14ac:dyDescent="0.35">
      <c r="A12" s="120"/>
      <c r="B12" s="120"/>
      <c r="C12" s="9">
        <v>9</v>
      </c>
      <c r="D12" s="10" t="s">
        <v>39</v>
      </c>
      <c r="E12" s="16" t="s">
        <v>40</v>
      </c>
      <c r="F12" s="12"/>
      <c r="G12" s="12">
        <v>2</v>
      </c>
      <c r="H12" s="12"/>
      <c r="I12" s="12"/>
      <c r="J12" s="12"/>
      <c r="K12" s="12"/>
      <c r="L12" s="12"/>
      <c r="M12" s="12"/>
      <c r="N12" s="12">
        <v>1</v>
      </c>
      <c r="O12" s="12">
        <v>32</v>
      </c>
      <c r="P12" s="12">
        <v>32</v>
      </c>
      <c r="Q12" s="12"/>
      <c r="R12" s="25" t="s">
        <v>38</v>
      </c>
      <c r="S12" s="12" t="s">
        <v>18</v>
      </c>
    </row>
    <row r="13" spans="1:19" ht="39" x14ac:dyDescent="0.35">
      <c r="A13" s="120"/>
      <c r="B13" s="120"/>
      <c r="C13" s="9">
        <v>10</v>
      </c>
      <c r="D13" s="17" t="s">
        <v>41</v>
      </c>
      <c r="E13" s="16" t="s">
        <v>42</v>
      </c>
      <c r="F13" s="12">
        <v>4</v>
      </c>
      <c r="G13" s="12"/>
      <c r="H13" s="12"/>
      <c r="I13" s="12"/>
      <c r="J13" s="12"/>
      <c r="K13" s="12"/>
      <c r="L13" s="12"/>
      <c r="M13" s="12"/>
      <c r="N13" s="12">
        <v>4</v>
      </c>
      <c r="O13" s="12">
        <v>64</v>
      </c>
      <c r="P13" s="12">
        <v>64</v>
      </c>
      <c r="Q13" s="12"/>
      <c r="R13" s="25" t="s">
        <v>197</v>
      </c>
      <c r="S13" s="25" t="s">
        <v>45</v>
      </c>
    </row>
    <row r="14" spans="1:19" ht="46.5" x14ac:dyDescent="0.35">
      <c r="A14" s="120"/>
      <c r="B14" s="120"/>
      <c r="C14" s="9">
        <v>11</v>
      </c>
      <c r="D14" s="10" t="s">
        <v>201</v>
      </c>
      <c r="E14" s="18" t="s">
        <v>202</v>
      </c>
      <c r="F14" s="3"/>
      <c r="G14" s="19"/>
      <c r="H14" s="19">
        <v>3</v>
      </c>
      <c r="I14" s="19"/>
      <c r="J14" s="19"/>
      <c r="K14" s="19"/>
      <c r="L14" s="19"/>
      <c r="M14" s="19"/>
      <c r="N14" s="19">
        <v>3</v>
      </c>
      <c r="O14" s="19">
        <v>48</v>
      </c>
      <c r="P14" s="19">
        <v>48</v>
      </c>
      <c r="Q14" s="19"/>
      <c r="R14" s="24" t="s">
        <v>44</v>
      </c>
      <c r="S14" s="24" t="s">
        <v>45</v>
      </c>
    </row>
    <row r="15" spans="1:19" ht="46.5" x14ac:dyDescent="0.35">
      <c r="A15" s="120"/>
      <c r="B15" s="120"/>
      <c r="C15" s="9">
        <v>12</v>
      </c>
      <c r="D15" s="10" t="s">
        <v>203</v>
      </c>
      <c r="E15" s="18" t="s">
        <v>204</v>
      </c>
      <c r="F15" s="19"/>
      <c r="G15" s="20"/>
      <c r="H15" s="19"/>
      <c r="I15" s="19">
        <v>3</v>
      </c>
      <c r="J15" s="19"/>
      <c r="K15" s="19"/>
      <c r="L15" s="19"/>
      <c r="M15" s="19"/>
      <c r="N15" s="19">
        <v>3</v>
      </c>
      <c r="O15" s="19">
        <v>48</v>
      </c>
      <c r="P15" s="19">
        <v>48</v>
      </c>
      <c r="Q15" s="19"/>
      <c r="R15" s="24" t="s">
        <v>44</v>
      </c>
      <c r="S15" s="24" t="s">
        <v>45</v>
      </c>
    </row>
    <row r="16" spans="1:19" ht="46.5" x14ac:dyDescent="0.35">
      <c r="A16" s="120"/>
      <c r="B16" s="120"/>
      <c r="C16" s="9">
        <v>13</v>
      </c>
      <c r="D16" s="10" t="s">
        <v>205</v>
      </c>
      <c r="E16" s="18" t="s">
        <v>206</v>
      </c>
      <c r="F16" s="19"/>
      <c r="G16" s="19">
        <v>3</v>
      </c>
      <c r="H16" s="19"/>
      <c r="I16" s="19"/>
      <c r="J16" s="19"/>
      <c r="K16" s="19"/>
      <c r="L16" s="19"/>
      <c r="M16" s="19"/>
      <c r="N16" s="19">
        <v>3</v>
      </c>
      <c r="O16" s="19">
        <v>48</v>
      </c>
      <c r="P16" s="19">
        <v>48</v>
      </c>
      <c r="Q16" s="19"/>
      <c r="R16" s="24" t="s">
        <v>44</v>
      </c>
      <c r="S16" s="24" t="s">
        <v>45</v>
      </c>
    </row>
    <row r="17" spans="1:19" ht="23.5" x14ac:dyDescent="0.35">
      <c r="A17" s="120"/>
      <c r="B17" s="120"/>
      <c r="C17" s="9">
        <v>14</v>
      </c>
      <c r="D17" s="10" t="s">
        <v>47</v>
      </c>
      <c r="E17" s="11" t="s">
        <v>48</v>
      </c>
      <c r="F17" s="12">
        <v>2</v>
      </c>
      <c r="G17" s="12"/>
      <c r="H17" s="12"/>
      <c r="I17" s="12"/>
      <c r="J17" s="12"/>
      <c r="K17" s="12"/>
      <c r="L17" s="12"/>
      <c r="M17" s="12"/>
      <c r="N17" s="12">
        <v>1</v>
      </c>
      <c r="O17" s="12">
        <v>32</v>
      </c>
      <c r="P17" s="12">
        <v>32</v>
      </c>
      <c r="Q17" s="12"/>
      <c r="R17" s="12" t="s">
        <v>49</v>
      </c>
      <c r="S17" s="12" t="s">
        <v>22</v>
      </c>
    </row>
    <row r="18" spans="1:19" ht="23.5" x14ac:dyDescent="0.35">
      <c r="A18" s="120"/>
      <c r="B18" s="120"/>
      <c r="C18" s="9">
        <v>15</v>
      </c>
      <c r="D18" s="10" t="s">
        <v>50</v>
      </c>
      <c r="E18" s="21" t="s">
        <v>51</v>
      </c>
      <c r="F18" s="12"/>
      <c r="G18" s="12">
        <v>2</v>
      </c>
      <c r="H18" s="12"/>
      <c r="I18" s="12"/>
      <c r="J18" s="12"/>
      <c r="K18" s="12"/>
      <c r="L18" s="12"/>
      <c r="M18" s="12"/>
      <c r="N18" s="12">
        <v>1</v>
      </c>
      <c r="O18" s="12">
        <v>32</v>
      </c>
      <c r="P18" s="12">
        <v>32</v>
      </c>
      <c r="Q18" s="12"/>
      <c r="R18" s="12" t="s">
        <v>49</v>
      </c>
      <c r="S18" s="12" t="s">
        <v>22</v>
      </c>
    </row>
    <row r="19" spans="1:19" ht="32.25" customHeight="1" x14ac:dyDescent="0.35">
      <c r="A19" s="120"/>
      <c r="B19" s="120"/>
      <c r="C19" s="9">
        <v>16</v>
      </c>
      <c r="D19" s="10" t="s">
        <v>52</v>
      </c>
      <c r="E19" s="11" t="s">
        <v>53</v>
      </c>
      <c r="F19" s="12"/>
      <c r="G19" s="12"/>
      <c r="H19" s="12">
        <v>2</v>
      </c>
      <c r="I19" s="12"/>
      <c r="J19" s="12"/>
      <c r="K19" s="12"/>
      <c r="L19" s="12"/>
      <c r="M19" s="12"/>
      <c r="N19" s="12">
        <v>1</v>
      </c>
      <c r="O19" s="12">
        <v>32</v>
      </c>
      <c r="P19" s="12">
        <v>32</v>
      </c>
      <c r="Q19" s="12"/>
      <c r="R19" s="12" t="s">
        <v>49</v>
      </c>
      <c r="S19" s="12" t="s">
        <v>22</v>
      </c>
    </row>
    <row r="20" spans="1:19" ht="32.25" customHeight="1" x14ac:dyDescent="0.35">
      <c r="A20" s="120"/>
      <c r="B20" s="120"/>
      <c r="C20" s="9">
        <v>17</v>
      </c>
      <c r="D20" s="10" t="s">
        <v>54</v>
      </c>
      <c r="E20" s="11" t="s">
        <v>55</v>
      </c>
      <c r="F20" s="12"/>
      <c r="G20" s="12"/>
      <c r="H20" s="12"/>
      <c r="I20" s="12">
        <v>2</v>
      </c>
      <c r="J20" s="12"/>
      <c r="K20" s="12"/>
      <c r="L20" s="12"/>
      <c r="M20" s="12"/>
      <c r="N20" s="12">
        <v>1</v>
      </c>
      <c r="O20" s="12">
        <v>32</v>
      </c>
      <c r="P20" s="12">
        <v>32</v>
      </c>
      <c r="Q20" s="12"/>
      <c r="R20" s="12" t="s">
        <v>49</v>
      </c>
      <c r="S20" s="12" t="s">
        <v>22</v>
      </c>
    </row>
    <row r="21" spans="1:19" ht="24.75" customHeight="1" x14ac:dyDescent="0.35">
      <c r="A21" s="120"/>
      <c r="B21" s="120"/>
      <c r="C21" s="9">
        <v>18</v>
      </c>
      <c r="D21" s="10" t="s">
        <v>59</v>
      </c>
      <c r="E21" s="11" t="s">
        <v>60</v>
      </c>
      <c r="F21" s="12"/>
      <c r="G21" s="12"/>
      <c r="H21" s="12">
        <v>2</v>
      </c>
      <c r="I21" s="12"/>
      <c r="J21" s="12"/>
      <c r="K21" s="12"/>
      <c r="L21" s="12"/>
      <c r="M21" s="12"/>
      <c r="N21" s="12">
        <v>2</v>
      </c>
      <c r="O21" s="12">
        <v>32</v>
      </c>
      <c r="P21" s="12">
        <v>32</v>
      </c>
      <c r="Q21" s="12"/>
      <c r="R21" s="12" t="s">
        <v>61</v>
      </c>
      <c r="S21" s="12" t="s">
        <v>22</v>
      </c>
    </row>
    <row r="22" spans="1:19" ht="26.5" x14ac:dyDescent="0.35">
      <c r="A22" s="120"/>
      <c r="B22" s="120"/>
      <c r="C22" s="9">
        <v>19</v>
      </c>
      <c r="D22" s="10" t="s">
        <v>62</v>
      </c>
      <c r="E22" s="16" t="s">
        <v>207</v>
      </c>
      <c r="F22" s="12">
        <v>4</v>
      </c>
      <c r="G22" s="12"/>
      <c r="H22" s="12"/>
      <c r="I22" s="12"/>
      <c r="J22" s="12"/>
      <c r="K22" s="12"/>
      <c r="L22" s="12"/>
      <c r="M22" s="12"/>
      <c r="N22" s="12">
        <v>4</v>
      </c>
      <c r="O22" s="12">
        <v>64</v>
      </c>
      <c r="P22" s="12">
        <v>64</v>
      </c>
      <c r="Q22" s="12"/>
      <c r="R22" s="12" t="s">
        <v>64</v>
      </c>
      <c r="S22" s="12" t="s">
        <v>18</v>
      </c>
    </row>
    <row r="23" spans="1:19" ht="26.5" x14ac:dyDescent="0.35">
      <c r="A23" s="120"/>
      <c r="B23" s="120"/>
      <c r="C23" s="9">
        <v>20</v>
      </c>
      <c r="D23" s="10" t="s">
        <v>65</v>
      </c>
      <c r="E23" s="16" t="s">
        <v>208</v>
      </c>
      <c r="F23" s="12"/>
      <c r="G23" s="12">
        <v>4</v>
      </c>
      <c r="H23" s="12"/>
      <c r="I23" s="12"/>
      <c r="J23" s="12"/>
      <c r="K23" s="12"/>
      <c r="L23" s="12"/>
      <c r="M23" s="12"/>
      <c r="N23" s="12">
        <v>4</v>
      </c>
      <c r="O23" s="12">
        <v>64</v>
      </c>
      <c r="P23" s="12">
        <v>64</v>
      </c>
      <c r="Q23" s="12"/>
      <c r="R23" s="12" t="s">
        <v>64</v>
      </c>
      <c r="S23" s="12" t="s">
        <v>18</v>
      </c>
    </row>
    <row r="24" spans="1:19" ht="23.5" x14ac:dyDescent="0.35">
      <c r="A24" s="120"/>
      <c r="B24" s="120"/>
      <c r="C24" s="9">
        <v>21</v>
      </c>
      <c r="D24" s="10" t="s">
        <v>67</v>
      </c>
      <c r="E24" s="11" t="s">
        <v>209</v>
      </c>
      <c r="F24" s="12"/>
      <c r="G24" s="12">
        <v>3</v>
      </c>
      <c r="H24" s="12"/>
      <c r="I24" s="12"/>
      <c r="J24" s="12"/>
      <c r="K24" s="12"/>
      <c r="L24" s="12"/>
      <c r="M24" s="12"/>
      <c r="N24" s="12">
        <v>3</v>
      </c>
      <c r="O24" s="12">
        <v>48</v>
      </c>
      <c r="P24" s="12">
        <v>48</v>
      </c>
      <c r="Q24" s="12"/>
      <c r="R24" s="12" t="s">
        <v>64</v>
      </c>
      <c r="S24" s="12" t="s">
        <v>18</v>
      </c>
    </row>
    <row r="25" spans="1:19" ht="23.5" x14ac:dyDescent="0.35">
      <c r="A25" s="120"/>
      <c r="B25" s="120"/>
      <c r="C25" s="9">
        <v>22</v>
      </c>
      <c r="D25" s="22" t="s">
        <v>69</v>
      </c>
      <c r="E25" s="23" t="s">
        <v>210</v>
      </c>
      <c r="F25" s="12">
        <v>2</v>
      </c>
      <c r="G25" s="12"/>
      <c r="H25" s="12"/>
      <c r="I25" s="12"/>
      <c r="J25" s="12"/>
      <c r="K25" s="12"/>
      <c r="L25" s="12"/>
      <c r="M25" s="12"/>
      <c r="N25" s="12">
        <v>2</v>
      </c>
      <c r="O25" s="12">
        <v>36</v>
      </c>
      <c r="P25" s="12">
        <v>36</v>
      </c>
      <c r="Q25" s="12"/>
      <c r="R25" s="25" t="s">
        <v>27</v>
      </c>
      <c r="S25" s="25" t="s">
        <v>45</v>
      </c>
    </row>
    <row r="26" spans="1:19" x14ac:dyDescent="0.35">
      <c r="A26" s="120"/>
      <c r="B26" s="120"/>
      <c r="C26" s="107" t="s">
        <v>71</v>
      </c>
      <c r="D26" s="107"/>
      <c r="E26" s="107"/>
      <c r="F26" s="8">
        <f>SUM(F11:F25,F4:F9)</f>
        <v>20</v>
      </c>
      <c r="G26" s="8">
        <f>SUM(G11:G25,G4:G9)</f>
        <v>17</v>
      </c>
      <c r="H26" s="8">
        <f t="shared" ref="H26:M26" si="0">SUM(H11:H25,H4:H9)</f>
        <v>9</v>
      </c>
      <c r="I26" s="8">
        <f t="shared" si="0"/>
        <v>7</v>
      </c>
      <c r="J26" s="8">
        <f t="shared" si="0"/>
        <v>0</v>
      </c>
      <c r="K26" s="8">
        <f t="shared" si="0"/>
        <v>0</v>
      </c>
      <c r="L26" s="8">
        <f t="shared" si="0"/>
        <v>0</v>
      </c>
      <c r="M26" s="8">
        <f t="shared" si="0"/>
        <v>0</v>
      </c>
      <c r="N26" s="8">
        <f t="shared" ref="N26:Q26" si="1">SUM(N4:N25)</f>
        <v>48</v>
      </c>
      <c r="O26" s="8">
        <f t="shared" si="1"/>
        <v>916</v>
      </c>
      <c r="P26" s="8">
        <f t="shared" si="1"/>
        <v>852</v>
      </c>
      <c r="Q26" s="8">
        <f t="shared" si="1"/>
        <v>0</v>
      </c>
      <c r="R26" s="8"/>
      <c r="S26" s="7"/>
    </row>
    <row r="27" spans="1:19" s="2" customFormat="1" ht="25.5" customHeight="1" x14ac:dyDescent="0.35">
      <c r="A27" s="120"/>
      <c r="B27" s="120" t="s">
        <v>72</v>
      </c>
      <c r="C27" s="108" t="s">
        <v>73</v>
      </c>
      <c r="D27" s="109"/>
      <c r="E27" s="109"/>
      <c r="F27" s="110" t="s">
        <v>74</v>
      </c>
      <c r="G27" s="111"/>
      <c r="H27" s="111"/>
      <c r="I27" s="111"/>
      <c r="J27" s="111"/>
      <c r="K27" s="111"/>
      <c r="L27" s="111"/>
      <c r="M27" s="39"/>
      <c r="N27" s="12">
        <v>2</v>
      </c>
      <c r="O27" s="12"/>
      <c r="P27" s="121" t="s">
        <v>75</v>
      </c>
      <c r="Q27" s="122"/>
      <c r="R27" s="122"/>
      <c r="S27" s="122"/>
    </row>
    <row r="28" spans="1:19" x14ac:dyDescent="0.35">
      <c r="A28" s="120"/>
      <c r="B28" s="120"/>
      <c r="C28" s="112" t="s">
        <v>76</v>
      </c>
      <c r="D28" s="113"/>
      <c r="E28" s="113"/>
      <c r="F28" s="110" t="s">
        <v>74</v>
      </c>
      <c r="G28" s="111"/>
      <c r="H28" s="111"/>
      <c r="I28" s="111"/>
      <c r="J28" s="111"/>
      <c r="K28" s="111"/>
      <c r="L28" s="111"/>
      <c r="M28" s="39"/>
      <c r="N28" s="12">
        <v>2</v>
      </c>
      <c r="O28" s="12"/>
      <c r="P28" s="122"/>
      <c r="Q28" s="122"/>
      <c r="R28" s="122"/>
      <c r="S28" s="122"/>
    </row>
    <row r="29" spans="1:19" ht="24.75" customHeight="1" x14ac:dyDescent="0.35">
      <c r="A29" s="120"/>
      <c r="B29" s="120"/>
      <c r="C29" s="112" t="s">
        <v>77</v>
      </c>
      <c r="D29" s="113"/>
      <c r="E29" s="113"/>
      <c r="F29" s="110" t="s">
        <v>74</v>
      </c>
      <c r="G29" s="111"/>
      <c r="H29" s="111"/>
      <c r="I29" s="111"/>
      <c r="J29" s="111"/>
      <c r="K29" s="111"/>
      <c r="L29" s="111"/>
      <c r="M29" s="39"/>
      <c r="N29" s="12"/>
      <c r="O29" s="12"/>
      <c r="P29" s="122"/>
      <c r="Q29" s="122"/>
      <c r="R29" s="122"/>
      <c r="S29" s="122"/>
    </row>
    <row r="30" spans="1:19" ht="24.75" customHeight="1" x14ac:dyDescent="0.35">
      <c r="A30" s="120"/>
      <c r="B30" s="120"/>
      <c r="C30" s="112" t="s">
        <v>78</v>
      </c>
      <c r="D30" s="113"/>
      <c r="E30" s="113"/>
      <c r="F30" s="110" t="s">
        <v>74</v>
      </c>
      <c r="G30" s="111"/>
      <c r="H30" s="111"/>
      <c r="I30" s="111"/>
      <c r="J30" s="111"/>
      <c r="K30" s="111"/>
      <c r="L30" s="111"/>
      <c r="M30" s="39"/>
      <c r="N30" s="12"/>
      <c r="O30" s="12"/>
      <c r="P30" s="122"/>
      <c r="Q30" s="122"/>
      <c r="R30" s="122"/>
      <c r="S30" s="122"/>
    </row>
    <row r="31" spans="1:19" ht="24.75" customHeight="1" x14ac:dyDescent="0.35">
      <c r="A31" s="120"/>
      <c r="B31" s="120"/>
      <c r="C31" s="112" t="s">
        <v>79</v>
      </c>
      <c r="D31" s="113"/>
      <c r="E31" s="113"/>
      <c r="F31" s="110" t="s">
        <v>74</v>
      </c>
      <c r="G31" s="111"/>
      <c r="H31" s="111"/>
      <c r="I31" s="111"/>
      <c r="J31" s="111"/>
      <c r="K31" s="111"/>
      <c r="L31" s="111"/>
      <c r="M31" s="39"/>
      <c r="N31" s="12"/>
      <c r="O31" s="12"/>
      <c r="P31" s="122"/>
      <c r="Q31" s="122"/>
      <c r="R31" s="122"/>
      <c r="S31" s="122"/>
    </row>
    <row r="32" spans="1:19" ht="24.75" customHeight="1" x14ac:dyDescent="0.35">
      <c r="A32" s="120"/>
      <c r="B32" s="120"/>
      <c r="C32" s="112" t="s">
        <v>80</v>
      </c>
      <c r="D32" s="113"/>
      <c r="E32" s="113"/>
      <c r="F32" s="110" t="s">
        <v>74</v>
      </c>
      <c r="G32" s="111"/>
      <c r="H32" s="111"/>
      <c r="I32" s="111"/>
      <c r="J32" s="111"/>
      <c r="K32" s="111"/>
      <c r="L32" s="111"/>
      <c r="M32" s="39"/>
      <c r="N32" s="12"/>
      <c r="O32" s="12"/>
      <c r="P32" s="122"/>
      <c r="Q32" s="122"/>
      <c r="R32" s="122"/>
      <c r="S32" s="122"/>
    </row>
    <row r="33" spans="1:19" ht="24.75" customHeight="1" x14ac:dyDescent="0.35">
      <c r="A33" s="120"/>
      <c r="B33" s="120"/>
      <c r="C33" s="107" t="s">
        <v>71</v>
      </c>
      <c r="D33" s="107"/>
      <c r="E33" s="107"/>
      <c r="F33" s="8"/>
      <c r="G33" s="8"/>
      <c r="H33" s="8"/>
      <c r="I33" s="8"/>
      <c r="J33" s="8"/>
      <c r="K33" s="8"/>
      <c r="L33" s="8"/>
      <c r="M33" s="8"/>
      <c r="N33" s="8">
        <v>6</v>
      </c>
      <c r="O33" s="8">
        <v>96</v>
      </c>
      <c r="P33" s="8">
        <v>96</v>
      </c>
      <c r="Q33" s="8"/>
      <c r="R33" s="8"/>
      <c r="S33" s="7"/>
    </row>
    <row r="34" spans="1:19" ht="24.75" customHeight="1" x14ac:dyDescent="0.35">
      <c r="A34" s="120" t="s">
        <v>81</v>
      </c>
      <c r="B34" s="120" t="s">
        <v>82</v>
      </c>
      <c r="C34" s="9">
        <v>1</v>
      </c>
      <c r="D34" s="22" t="s">
        <v>83</v>
      </c>
      <c r="E34" s="21" t="s">
        <v>211</v>
      </c>
      <c r="F34" s="13"/>
      <c r="G34" s="13">
        <v>3</v>
      </c>
      <c r="H34" s="13"/>
      <c r="I34" s="13"/>
      <c r="J34" s="13"/>
      <c r="K34" s="13"/>
      <c r="L34" s="13"/>
      <c r="M34" s="13"/>
      <c r="N34" s="13">
        <v>3</v>
      </c>
      <c r="O34" s="13">
        <v>48</v>
      </c>
      <c r="P34" s="13">
        <v>48</v>
      </c>
      <c r="Q34" s="13"/>
      <c r="R34" s="12" t="s">
        <v>85</v>
      </c>
      <c r="S34" s="12" t="s">
        <v>45</v>
      </c>
    </row>
    <row r="35" spans="1:19" ht="24.75" customHeight="1" x14ac:dyDescent="0.35">
      <c r="A35" s="120"/>
      <c r="B35" s="120"/>
      <c r="C35" s="9">
        <v>2</v>
      </c>
      <c r="D35" s="10" t="s">
        <v>212</v>
      </c>
      <c r="E35" s="26" t="s">
        <v>213</v>
      </c>
      <c r="F35" s="19"/>
      <c r="G35" s="19"/>
      <c r="I35" s="19">
        <v>3</v>
      </c>
      <c r="J35" s="19"/>
      <c r="K35" s="19"/>
      <c r="L35" s="19"/>
      <c r="M35" s="19"/>
      <c r="N35" s="19">
        <v>3</v>
      </c>
      <c r="O35" s="19">
        <v>48</v>
      </c>
      <c r="P35" s="19">
        <v>48</v>
      </c>
      <c r="Q35" s="19"/>
      <c r="R35" s="24" t="s">
        <v>87</v>
      </c>
      <c r="S35" s="24" t="s">
        <v>45</v>
      </c>
    </row>
    <row r="36" spans="1:19" ht="26" customHeight="1" x14ac:dyDescent="0.35">
      <c r="A36" s="120"/>
      <c r="B36" s="120"/>
      <c r="C36" s="9">
        <v>3</v>
      </c>
      <c r="D36" s="10" t="s">
        <v>214</v>
      </c>
      <c r="E36" s="18" t="s">
        <v>215</v>
      </c>
      <c r="F36" s="19"/>
      <c r="G36" s="19"/>
      <c r="H36" s="19"/>
      <c r="I36" s="19">
        <v>3</v>
      </c>
      <c r="J36" s="19"/>
      <c r="K36" s="19"/>
      <c r="L36" s="19"/>
      <c r="M36" s="19"/>
      <c r="N36" s="19">
        <v>3</v>
      </c>
      <c r="O36" s="19">
        <v>48</v>
      </c>
      <c r="P36" s="19">
        <v>48</v>
      </c>
      <c r="Q36" s="19"/>
      <c r="R36" s="24" t="s">
        <v>44</v>
      </c>
      <c r="S36" s="24" t="s">
        <v>45</v>
      </c>
    </row>
    <row r="37" spans="1:19" s="3" customFormat="1" ht="46.5" x14ac:dyDescent="0.35">
      <c r="A37" s="120"/>
      <c r="B37" s="120"/>
      <c r="C37" s="9">
        <v>4</v>
      </c>
      <c r="D37" s="22" t="s">
        <v>216</v>
      </c>
      <c r="E37" s="18" t="s">
        <v>217</v>
      </c>
      <c r="F37" s="9"/>
      <c r="G37" s="9"/>
      <c r="H37" s="9"/>
      <c r="I37" s="19">
        <v>3</v>
      </c>
      <c r="J37" s="9"/>
      <c r="K37" s="9"/>
      <c r="L37" s="9"/>
      <c r="M37" s="9"/>
      <c r="N37" s="19">
        <v>3</v>
      </c>
      <c r="O37" s="19">
        <v>48</v>
      </c>
      <c r="P37" s="19">
        <v>48</v>
      </c>
      <c r="Q37" s="9"/>
      <c r="R37" s="24" t="s">
        <v>44</v>
      </c>
      <c r="S37" s="24" t="s">
        <v>45</v>
      </c>
    </row>
    <row r="38" spans="1:19" s="3" customFormat="1" ht="23.5" x14ac:dyDescent="0.35">
      <c r="A38" s="120"/>
      <c r="B38" s="120"/>
      <c r="C38" s="9">
        <v>5</v>
      </c>
      <c r="D38" s="22" t="s">
        <v>218</v>
      </c>
      <c r="E38" s="18" t="s">
        <v>219</v>
      </c>
      <c r="F38" s="9"/>
      <c r="G38" s="9"/>
      <c r="H38" s="9"/>
      <c r="I38" s="19">
        <v>3</v>
      </c>
      <c r="J38" s="9"/>
      <c r="K38" s="9"/>
      <c r="L38" s="9"/>
      <c r="M38" s="9"/>
      <c r="N38" s="19">
        <v>3</v>
      </c>
      <c r="O38" s="19">
        <v>48</v>
      </c>
      <c r="P38" s="19">
        <v>48</v>
      </c>
      <c r="Q38" s="9"/>
      <c r="R38" s="24" t="s">
        <v>44</v>
      </c>
      <c r="S38" s="24" t="s">
        <v>45</v>
      </c>
    </row>
    <row r="39" spans="1:19" ht="23.5" x14ac:dyDescent="0.35">
      <c r="A39" s="120"/>
      <c r="B39" s="120"/>
      <c r="C39" s="9">
        <v>6</v>
      </c>
      <c r="D39" s="22" t="s">
        <v>220</v>
      </c>
      <c r="E39" s="18" t="s">
        <v>221</v>
      </c>
      <c r="F39" s="9"/>
      <c r="G39" s="9"/>
      <c r="H39" s="9"/>
      <c r="I39" s="9"/>
      <c r="J39" s="19">
        <v>3</v>
      </c>
      <c r="K39" s="9"/>
      <c r="L39" s="9"/>
      <c r="M39" s="9"/>
      <c r="N39" s="19">
        <v>3</v>
      </c>
      <c r="O39" s="19">
        <v>48</v>
      </c>
      <c r="P39" s="19">
        <v>48</v>
      </c>
      <c r="Q39" s="9"/>
      <c r="R39" s="24" t="s">
        <v>44</v>
      </c>
      <c r="S39" s="24" t="s">
        <v>45</v>
      </c>
    </row>
    <row r="40" spans="1:19" ht="23.5" x14ac:dyDescent="0.35">
      <c r="A40" s="120"/>
      <c r="B40" s="120"/>
      <c r="C40" s="9">
        <v>7</v>
      </c>
      <c r="D40" s="22" t="s">
        <v>222</v>
      </c>
      <c r="E40" s="18" t="s">
        <v>223</v>
      </c>
      <c r="F40" s="9"/>
      <c r="G40" s="9"/>
      <c r="H40" s="9"/>
      <c r="I40" s="9"/>
      <c r="J40" s="19">
        <v>3</v>
      </c>
      <c r="K40" s="9"/>
      <c r="L40" s="9"/>
      <c r="M40" s="9"/>
      <c r="N40" s="19">
        <v>3</v>
      </c>
      <c r="O40" s="19">
        <v>48</v>
      </c>
      <c r="P40" s="19">
        <v>48</v>
      </c>
      <c r="Q40" s="9"/>
      <c r="R40" s="24" t="s">
        <v>44</v>
      </c>
      <c r="S40" s="24" t="s">
        <v>45</v>
      </c>
    </row>
    <row r="41" spans="1:19" ht="23.5" x14ac:dyDescent="0.35">
      <c r="A41" s="120"/>
      <c r="B41" s="120"/>
      <c r="C41" s="9">
        <v>8</v>
      </c>
      <c r="D41" s="22" t="s">
        <v>224</v>
      </c>
      <c r="E41" s="18" t="s">
        <v>225</v>
      </c>
      <c r="F41" s="9"/>
      <c r="G41" s="9"/>
      <c r="H41" s="9"/>
      <c r="I41" s="9"/>
      <c r="J41" s="19">
        <v>3</v>
      </c>
      <c r="K41" s="9"/>
      <c r="L41" s="9"/>
      <c r="M41" s="9"/>
      <c r="N41" s="19">
        <v>3</v>
      </c>
      <c r="O41" s="19">
        <v>48</v>
      </c>
      <c r="P41" s="19">
        <v>48</v>
      </c>
      <c r="Q41" s="9"/>
      <c r="R41" s="24" t="s">
        <v>44</v>
      </c>
      <c r="S41" s="24" t="s">
        <v>45</v>
      </c>
    </row>
    <row r="42" spans="1:19" ht="23.5" x14ac:dyDescent="0.35">
      <c r="A42" s="120"/>
      <c r="B42" s="120"/>
      <c r="C42" s="9">
        <v>9</v>
      </c>
      <c r="D42" s="22" t="s">
        <v>226</v>
      </c>
      <c r="E42" s="27" t="s">
        <v>227</v>
      </c>
      <c r="F42" s="9"/>
      <c r="G42" s="9"/>
      <c r="H42" s="9"/>
      <c r="I42" s="9"/>
      <c r="J42" s="19">
        <v>3</v>
      </c>
      <c r="K42" s="9"/>
      <c r="L42" s="9"/>
      <c r="M42" s="9"/>
      <c r="N42" s="19">
        <v>3</v>
      </c>
      <c r="O42" s="19">
        <v>48</v>
      </c>
      <c r="P42" s="19">
        <v>48</v>
      </c>
      <c r="Q42" s="9"/>
      <c r="R42" s="24" t="s">
        <v>44</v>
      </c>
      <c r="S42" s="24" t="s">
        <v>45</v>
      </c>
    </row>
    <row r="43" spans="1:19" ht="35" x14ac:dyDescent="0.35">
      <c r="A43" s="120"/>
      <c r="B43" s="120"/>
      <c r="C43" s="9">
        <v>10</v>
      </c>
      <c r="D43" s="22" t="s">
        <v>173</v>
      </c>
      <c r="E43" s="21" t="s">
        <v>228</v>
      </c>
      <c r="F43" s="9"/>
      <c r="G43" s="9"/>
      <c r="H43" s="9" t="s">
        <v>97</v>
      </c>
      <c r="I43" s="9"/>
      <c r="J43" s="9"/>
      <c r="K43" s="9"/>
      <c r="L43" s="9"/>
      <c r="M43" s="9"/>
      <c r="N43" s="9">
        <v>3</v>
      </c>
      <c r="O43" s="9">
        <v>48</v>
      </c>
      <c r="P43" s="9">
        <v>32</v>
      </c>
      <c r="Q43" s="9">
        <v>16</v>
      </c>
      <c r="R43" s="24" t="s">
        <v>58</v>
      </c>
      <c r="S43" s="24" t="s">
        <v>35</v>
      </c>
    </row>
    <row r="44" spans="1:19" ht="23.5" x14ac:dyDescent="0.35">
      <c r="A44" s="120"/>
      <c r="B44" s="120"/>
      <c r="C44" s="9">
        <v>11</v>
      </c>
      <c r="D44" s="22" t="s">
        <v>175</v>
      </c>
      <c r="E44" s="21" t="s">
        <v>176</v>
      </c>
      <c r="F44" s="9"/>
      <c r="G44" s="9"/>
      <c r="H44" s="9">
        <v>3</v>
      </c>
      <c r="I44" s="9"/>
      <c r="J44" s="9"/>
      <c r="K44" s="9"/>
      <c r="L44" s="9"/>
      <c r="M44" s="9"/>
      <c r="N44" s="9">
        <v>3</v>
      </c>
      <c r="O44" s="9">
        <v>48</v>
      </c>
      <c r="P44" s="9">
        <v>48</v>
      </c>
      <c r="Q44" s="9"/>
      <c r="R44" s="24" t="s">
        <v>87</v>
      </c>
      <c r="S44" s="24" t="s">
        <v>35</v>
      </c>
    </row>
    <row r="45" spans="1:19" ht="23.5" x14ac:dyDescent="0.35">
      <c r="A45" s="120"/>
      <c r="B45" s="120"/>
      <c r="C45" s="9">
        <v>12</v>
      </c>
      <c r="D45" s="22" t="s">
        <v>229</v>
      </c>
      <c r="E45" s="21" t="s">
        <v>230</v>
      </c>
      <c r="F45" s="9"/>
      <c r="G45" s="9"/>
      <c r="H45" s="9"/>
      <c r="I45" s="9"/>
      <c r="J45" s="9"/>
      <c r="K45" s="9">
        <v>3</v>
      </c>
      <c r="L45" s="9"/>
      <c r="M45" s="9"/>
      <c r="N45" s="9">
        <v>3</v>
      </c>
      <c r="O45" s="9">
        <v>48</v>
      </c>
      <c r="P45" s="9">
        <v>48</v>
      </c>
      <c r="Q45" s="9"/>
      <c r="R45" s="24" t="s">
        <v>44</v>
      </c>
      <c r="S45" s="24" t="s">
        <v>45</v>
      </c>
    </row>
    <row r="46" spans="1:19" x14ac:dyDescent="0.35">
      <c r="A46" s="120"/>
      <c r="B46" s="120"/>
      <c r="C46" s="107" t="s">
        <v>71</v>
      </c>
      <c r="D46" s="107"/>
      <c r="E46" s="107"/>
      <c r="F46" s="8">
        <f t="shared" ref="F46:G46" si="2">SUM(F34:F45)</f>
        <v>0</v>
      </c>
      <c r="G46" s="8">
        <f t="shared" si="2"/>
        <v>3</v>
      </c>
      <c r="H46" s="8">
        <v>6</v>
      </c>
      <c r="I46" s="8">
        <f>SUM(I34:I45)</f>
        <v>12</v>
      </c>
      <c r="J46" s="8">
        <f>SUM(J34:J45)</f>
        <v>12</v>
      </c>
      <c r="K46" s="8">
        <f t="shared" ref="K46:Q46" si="3">SUM(K34:K45)</f>
        <v>3</v>
      </c>
      <c r="L46" s="8">
        <f t="shared" si="3"/>
        <v>0</v>
      </c>
      <c r="M46" s="8">
        <f t="shared" si="3"/>
        <v>0</v>
      </c>
      <c r="N46" s="8">
        <f t="shared" si="3"/>
        <v>36</v>
      </c>
      <c r="O46" s="8">
        <f t="shared" si="3"/>
        <v>576</v>
      </c>
      <c r="P46" s="8">
        <f t="shared" si="3"/>
        <v>560</v>
      </c>
      <c r="Q46" s="8">
        <f t="shared" si="3"/>
        <v>16</v>
      </c>
      <c r="R46" s="8"/>
      <c r="S46" s="8"/>
    </row>
    <row r="47" spans="1:19" ht="35" customHeight="1" x14ac:dyDescent="0.35">
      <c r="A47" s="120"/>
      <c r="B47" s="120" t="s">
        <v>99</v>
      </c>
      <c r="C47" s="9">
        <v>1</v>
      </c>
      <c r="D47" s="10" t="s">
        <v>231</v>
      </c>
      <c r="E47" s="27" t="s">
        <v>232</v>
      </c>
      <c r="F47" s="9"/>
      <c r="G47" s="9"/>
      <c r="H47" s="28"/>
      <c r="I47" s="9"/>
      <c r="J47" s="23"/>
      <c r="K47" s="9">
        <v>3</v>
      </c>
      <c r="L47" s="9"/>
      <c r="M47" s="9"/>
      <c r="N47" s="9">
        <v>3</v>
      </c>
      <c r="O47" s="9">
        <v>48</v>
      </c>
      <c r="P47" s="9">
        <v>48</v>
      </c>
      <c r="Q47" s="9"/>
      <c r="R47" s="24" t="s">
        <v>44</v>
      </c>
      <c r="S47" s="24" t="s">
        <v>45</v>
      </c>
    </row>
    <row r="48" spans="1:19" ht="23.5" x14ac:dyDescent="0.35">
      <c r="A48" s="120"/>
      <c r="B48" s="120"/>
      <c r="C48" s="9">
        <v>2</v>
      </c>
      <c r="D48" s="10" t="s">
        <v>233</v>
      </c>
      <c r="E48" s="18" t="s">
        <v>234</v>
      </c>
      <c r="F48" s="9"/>
      <c r="G48" s="9"/>
      <c r="H48" s="28"/>
      <c r="I48" s="9"/>
      <c r="J48" s="19"/>
      <c r="K48" s="9">
        <v>3</v>
      </c>
      <c r="L48" s="9"/>
      <c r="M48" s="9"/>
      <c r="N48" s="9">
        <v>3</v>
      </c>
      <c r="O48" s="9">
        <v>48</v>
      </c>
      <c r="P48" s="9">
        <v>48</v>
      </c>
      <c r="Q48" s="9"/>
      <c r="R48" s="24" t="s">
        <v>44</v>
      </c>
      <c r="S48" s="24" t="s">
        <v>45</v>
      </c>
    </row>
    <row r="49" spans="1:19" ht="23.5" x14ac:dyDescent="0.35">
      <c r="A49" s="120"/>
      <c r="B49" s="120"/>
      <c r="C49" s="9">
        <v>3</v>
      </c>
      <c r="D49" s="22" t="s">
        <v>235</v>
      </c>
      <c r="E49" s="27" t="s">
        <v>236</v>
      </c>
      <c r="F49" s="9"/>
      <c r="G49" s="9"/>
      <c r="H49" s="9"/>
      <c r="I49" s="9"/>
      <c r="J49" s="9"/>
      <c r="K49" s="9">
        <v>3</v>
      </c>
      <c r="L49" s="28"/>
      <c r="M49" s="9"/>
      <c r="N49" s="9">
        <v>3</v>
      </c>
      <c r="O49" s="9">
        <v>48</v>
      </c>
      <c r="P49" s="9">
        <v>48</v>
      </c>
      <c r="Q49" s="9"/>
      <c r="R49" s="24" t="s">
        <v>44</v>
      </c>
      <c r="S49" s="24" t="s">
        <v>45</v>
      </c>
    </row>
    <row r="50" spans="1:19" ht="23.5" x14ac:dyDescent="0.35">
      <c r="A50" s="120"/>
      <c r="B50" s="120"/>
      <c r="C50" s="9">
        <v>4</v>
      </c>
      <c r="D50" s="22" t="s">
        <v>237</v>
      </c>
      <c r="E50" s="27" t="s">
        <v>238</v>
      </c>
      <c r="F50" s="9"/>
      <c r="G50" s="9"/>
      <c r="H50" s="9"/>
      <c r="I50" s="9"/>
      <c r="J50" s="9"/>
      <c r="K50" s="9">
        <v>3</v>
      </c>
      <c r="L50" s="28"/>
      <c r="M50" s="9"/>
      <c r="N50" s="9">
        <v>3</v>
      </c>
      <c r="O50" s="9">
        <v>48</v>
      </c>
      <c r="P50" s="9">
        <v>48</v>
      </c>
      <c r="Q50" s="9"/>
      <c r="R50" s="24" t="s">
        <v>44</v>
      </c>
      <c r="S50" s="24" t="s">
        <v>45</v>
      </c>
    </row>
    <row r="51" spans="1:19" ht="26" customHeight="1" x14ac:dyDescent="0.35">
      <c r="A51" s="120"/>
      <c r="B51" s="120"/>
      <c r="C51" s="9">
        <v>5</v>
      </c>
      <c r="D51" s="22" t="s">
        <v>181</v>
      </c>
      <c r="E51" s="27" t="s">
        <v>239</v>
      </c>
      <c r="F51" s="13"/>
      <c r="G51" s="13"/>
      <c r="H51" s="13"/>
      <c r="I51" s="13"/>
      <c r="J51" s="13" t="s">
        <v>97</v>
      </c>
      <c r="L51" s="13"/>
      <c r="M51" s="13"/>
      <c r="N51" s="13">
        <v>3</v>
      </c>
      <c r="O51" s="13">
        <v>48</v>
      </c>
      <c r="P51" s="13">
        <v>32</v>
      </c>
      <c r="Q51" s="13">
        <v>16</v>
      </c>
      <c r="R51" s="25" t="s">
        <v>87</v>
      </c>
      <c r="S51" s="12" t="s">
        <v>45</v>
      </c>
    </row>
    <row r="52" spans="1:19" ht="25.5" x14ac:dyDescent="0.35">
      <c r="A52" s="120"/>
      <c r="B52" s="120"/>
      <c r="C52" s="9">
        <v>6</v>
      </c>
      <c r="D52" s="22" t="s">
        <v>139</v>
      </c>
      <c r="E52" s="27" t="s">
        <v>183</v>
      </c>
      <c r="F52" s="13"/>
      <c r="G52" s="13"/>
      <c r="H52" s="13"/>
      <c r="I52" s="13"/>
      <c r="J52" s="13">
        <v>3</v>
      </c>
      <c r="K52" s="13"/>
      <c r="L52" s="13"/>
      <c r="M52" s="13"/>
      <c r="N52" s="13">
        <v>3</v>
      </c>
      <c r="O52" s="13">
        <v>48</v>
      </c>
      <c r="P52" s="13">
        <v>48</v>
      </c>
      <c r="Q52" s="13"/>
      <c r="R52" s="12" t="s">
        <v>87</v>
      </c>
      <c r="S52" s="12" t="s">
        <v>45</v>
      </c>
    </row>
    <row r="53" spans="1:19" s="3" customFormat="1" ht="24.5" x14ac:dyDescent="0.35">
      <c r="A53" s="120"/>
      <c r="B53" s="120"/>
      <c r="C53" s="9">
        <v>7</v>
      </c>
      <c r="D53" s="10" t="s">
        <v>125</v>
      </c>
      <c r="E53" s="29" t="s">
        <v>184</v>
      </c>
      <c r="F53" s="12"/>
      <c r="G53" s="12"/>
      <c r="H53" s="12"/>
      <c r="I53" s="12"/>
      <c r="J53" s="12"/>
      <c r="K53" s="12" t="s">
        <v>97</v>
      </c>
      <c r="L53" s="12"/>
      <c r="M53" s="12"/>
      <c r="N53" s="12">
        <v>3</v>
      </c>
      <c r="O53" s="12">
        <f>N53*16</f>
        <v>48</v>
      </c>
      <c r="P53" s="12">
        <v>32</v>
      </c>
      <c r="Q53" s="12">
        <v>16</v>
      </c>
      <c r="R53" s="12" t="s">
        <v>64</v>
      </c>
      <c r="S53" s="25" t="s">
        <v>35</v>
      </c>
    </row>
    <row r="54" spans="1:19" ht="23.5" x14ac:dyDescent="0.35">
      <c r="A54" s="120"/>
      <c r="B54" s="120"/>
      <c r="C54" s="9">
        <v>8</v>
      </c>
      <c r="D54" s="22" t="s">
        <v>240</v>
      </c>
      <c r="E54" s="18" t="s">
        <v>241</v>
      </c>
      <c r="F54" s="9"/>
      <c r="G54" s="9"/>
      <c r="H54" s="9"/>
      <c r="I54" s="9"/>
      <c r="J54" s="9"/>
      <c r="K54" s="9">
        <v>3</v>
      </c>
      <c r="L54" s="9"/>
      <c r="M54" s="9"/>
      <c r="N54" s="9">
        <v>3</v>
      </c>
      <c r="O54" s="9">
        <v>48</v>
      </c>
      <c r="P54" s="9">
        <v>48</v>
      </c>
      <c r="Q54" s="9"/>
      <c r="R54" s="24" t="s">
        <v>44</v>
      </c>
      <c r="S54" s="24" t="s">
        <v>45</v>
      </c>
    </row>
    <row r="55" spans="1:19" ht="23.5" x14ac:dyDescent="0.35">
      <c r="A55" s="120"/>
      <c r="B55" s="120"/>
      <c r="C55" s="9">
        <v>9</v>
      </c>
      <c r="D55" s="22" t="s">
        <v>242</v>
      </c>
      <c r="E55" s="27" t="s">
        <v>243</v>
      </c>
      <c r="F55" s="9"/>
      <c r="G55" s="9"/>
      <c r="H55" s="9"/>
      <c r="I55" s="9"/>
      <c r="J55" s="9"/>
      <c r="K55" s="9"/>
      <c r="L55" s="9">
        <v>3</v>
      </c>
      <c r="M55" s="9"/>
      <c r="N55" s="9">
        <v>3</v>
      </c>
      <c r="O55" s="9">
        <v>48</v>
      </c>
      <c r="P55" s="9">
        <v>48</v>
      </c>
      <c r="Q55" s="9"/>
      <c r="R55" s="24" t="s">
        <v>44</v>
      </c>
      <c r="S55" s="24" t="s">
        <v>45</v>
      </c>
    </row>
    <row r="56" spans="1:19" ht="23.5" x14ac:dyDescent="0.35">
      <c r="A56" s="120"/>
      <c r="B56" s="120"/>
      <c r="C56" s="9">
        <v>10</v>
      </c>
      <c r="D56" s="22" t="s">
        <v>244</v>
      </c>
      <c r="E56" s="18" t="s">
        <v>245</v>
      </c>
      <c r="F56" s="9"/>
      <c r="G56" s="9"/>
      <c r="H56" s="9"/>
      <c r="I56" s="9"/>
      <c r="J56" s="9"/>
      <c r="K56" s="9"/>
      <c r="L56" s="9">
        <v>3</v>
      </c>
      <c r="M56" s="9"/>
      <c r="N56" s="9">
        <v>3</v>
      </c>
      <c r="O56" s="9">
        <v>48</v>
      </c>
      <c r="P56" s="9">
        <v>48</v>
      </c>
      <c r="Q56" s="9"/>
      <c r="R56" s="24" t="s">
        <v>44</v>
      </c>
      <c r="S56" s="24" t="s">
        <v>45</v>
      </c>
    </row>
    <row r="57" spans="1:19" ht="23.5" x14ac:dyDescent="0.35">
      <c r="A57" s="120"/>
      <c r="B57" s="120"/>
      <c r="C57" s="9">
        <v>11</v>
      </c>
      <c r="D57" s="22" t="s">
        <v>246</v>
      </c>
      <c r="E57" s="18" t="s">
        <v>247</v>
      </c>
      <c r="F57" s="9"/>
      <c r="G57" s="9"/>
      <c r="H57" s="9"/>
      <c r="I57" s="9"/>
      <c r="J57" s="9"/>
      <c r="K57" s="9"/>
      <c r="L57" s="9">
        <v>3</v>
      </c>
      <c r="M57" s="9"/>
      <c r="N57" s="9">
        <v>3</v>
      </c>
      <c r="O57" s="9">
        <v>48</v>
      </c>
      <c r="P57" s="9">
        <v>48</v>
      </c>
      <c r="Q57" s="9"/>
      <c r="R57" s="24" t="s">
        <v>44</v>
      </c>
      <c r="S57" s="24" t="s">
        <v>45</v>
      </c>
    </row>
    <row r="58" spans="1:19" ht="23.5" x14ac:dyDescent="0.35">
      <c r="A58" s="120"/>
      <c r="B58" s="120"/>
      <c r="C58" s="9">
        <v>12</v>
      </c>
      <c r="D58" s="22" t="s">
        <v>248</v>
      </c>
      <c r="E58" s="18" t="s">
        <v>249</v>
      </c>
      <c r="F58" s="9"/>
      <c r="G58" s="9"/>
      <c r="H58" s="9"/>
      <c r="I58" s="9"/>
      <c r="J58" s="9"/>
      <c r="K58" s="9"/>
      <c r="L58" s="9">
        <v>3</v>
      </c>
      <c r="M58" s="9"/>
      <c r="N58" s="9">
        <v>3</v>
      </c>
      <c r="O58" s="9">
        <v>48</v>
      </c>
      <c r="P58" s="9">
        <v>48</v>
      </c>
      <c r="Q58" s="9"/>
      <c r="R58" s="24" t="s">
        <v>44</v>
      </c>
      <c r="S58" s="24" t="s">
        <v>45</v>
      </c>
    </row>
    <row r="59" spans="1:19" ht="23.5" x14ac:dyDescent="0.35">
      <c r="A59" s="120"/>
      <c r="B59" s="120"/>
      <c r="C59" s="9">
        <v>13</v>
      </c>
      <c r="D59" s="22" t="s">
        <v>250</v>
      </c>
      <c r="E59" s="18" t="s">
        <v>251</v>
      </c>
      <c r="F59" s="9"/>
      <c r="G59" s="9"/>
      <c r="H59" s="9"/>
      <c r="I59" s="9"/>
      <c r="J59" s="9"/>
      <c r="K59" s="9"/>
      <c r="L59" s="9">
        <v>3</v>
      </c>
      <c r="M59" s="9"/>
      <c r="N59" s="9">
        <v>3</v>
      </c>
      <c r="O59" s="9">
        <v>48</v>
      </c>
      <c r="P59" s="9">
        <v>48</v>
      </c>
      <c r="Q59" s="9"/>
      <c r="R59" s="24" t="s">
        <v>44</v>
      </c>
      <c r="S59" s="24" t="s">
        <v>45</v>
      </c>
    </row>
    <row r="60" spans="1:19" ht="23.5" x14ac:dyDescent="0.35">
      <c r="A60" s="120"/>
      <c r="B60" s="120"/>
      <c r="C60" s="9">
        <v>14</v>
      </c>
      <c r="D60" s="22" t="s">
        <v>118</v>
      </c>
      <c r="E60" s="11" t="s">
        <v>119</v>
      </c>
      <c r="F60" s="13"/>
      <c r="G60" s="13"/>
      <c r="H60" s="13"/>
      <c r="I60" s="13"/>
      <c r="J60" s="13"/>
      <c r="K60" s="13"/>
      <c r="L60" s="13" t="s">
        <v>120</v>
      </c>
      <c r="M60" s="13"/>
      <c r="N60" s="13">
        <v>2</v>
      </c>
      <c r="O60" s="13">
        <v>32</v>
      </c>
      <c r="P60" s="13">
        <v>16</v>
      </c>
      <c r="Q60" s="13">
        <v>16</v>
      </c>
      <c r="R60" s="12" t="s">
        <v>87</v>
      </c>
      <c r="S60" s="12" t="s">
        <v>35</v>
      </c>
    </row>
    <row r="61" spans="1:19" x14ac:dyDescent="0.35">
      <c r="A61" s="120"/>
      <c r="B61" s="120"/>
      <c r="C61" s="114" t="s">
        <v>121</v>
      </c>
      <c r="D61" s="115"/>
      <c r="E61" s="115"/>
      <c r="F61" s="8">
        <f>SUM(F47:F60)</f>
        <v>0</v>
      </c>
      <c r="G61" s="8">
        <f>SUM(G47:G60)</f>
        <v>0</v>
      </c>
      <c r="H61" s="8">
        <f>SUM(H47:H60)</f>
        <v>0</v>
      </c>
      <c r="I61" s="8">
        <f>SUM(I47:I60)</f>
        <v>0</v>
      </c>
      <c r="J61" s="8">
        <v>6</v>
      </c>
      <c r="K61" s="8">
        <v>18</v>
      </c>
      <c r="L61" s="8">
        <v>17</v>
      </c>
      <c r="M61" s="8">
        <f>SUM(M47:M60)</f>
        <v>0</v>
      </c>
      <c r="N61" s="8">
        <f>SUM(N47:N60)</f>
        <v>41</v>
      </c>
      <c r="O61" s="8">
        <f>SUM(O47:O60)</f>
        <v>656</v>
      </c>
      <c r="P61" s="8">
        <f>SUM(P47:P60)</f>
        <v>608</v>
      </c>
      <c r="Q61" s="8">
        <f>SUM(Q47:Q60)</f>
        <v>48</v>
      </c>
      <c r="R61" s="7"/>
      <c r="S61" s="7"/>
    </row>
    <row r="62" spans="1:19" x14ac:dyDescent="0.35">
      <c r="A62" s="30"/>
      <c r="B62" s="115" t="s">
        <v>122</v>
      </c>
      <c r="C62" s="115"/>
      <c r="D62" s="115"/>
      <c r="E62" s="115"/>
      <c r="F62" s="8">
        <f t="shared" ref="F62:Q62" si="4">SUM(F61,F46)</f>
        <v>0</v>
      </c>
      <c r="G62" s="8">
        <f t="shared" si="4"/>
        <v>3</v>
      </c>
      <c r="H62" s="8">
        <f t="shared" si="4"/>
        <v>6</v>
      </c>
      <c r="I62" s="8">
        <f t="shared" si="4"/>
        <v>12</v>
      </c>
      <c r="J62" s="8">
        <f t="shared" si="4"/>
        <v>18</v>
      </c>
      <c r="K62" s="8">
        <f t="shared" si="4"/>
        <v>21</v>
      </c>
      <c r="L62" s="8">
        <f t="shared" si="4"/>
        <v>17</v>
      </c>
      <c r="M62" s="8">
        <f t="shared" si="4"/>
        <v>0</v>
      </c>
      <c r="N62" s="8">
        <f t="shared" si="4"/>
        <v>77</v>
      </c>
      <c r="O62" s="8">
        <f t="shared" si="4"/>
        <v>1232</v>
      </c>
      <c r="P62" s="8">
        <f t="shared" si="4"/>
        <v>1168</v>
      </c>
      <c r="Q62" s="8">
        <f t="shared" si="4"/>
        <v>64</v>
      </c>
      <c r="R62" s="7"/>
      <c r="S62" s="7"/>
    </row>
    <row r="63" spans="1:19" ht="23.5" x14ac:dyDescent="0.35">
      <c r="A63" s="120" t="s">
        <v>123</v>
      </c>
      <c r="B63" s="120" t="s">
        <v>124</v>
      </c>
      <c r="C63" s="13">
        <v>1</v>
      </c>
      <c r="D63" s="31" t="s">
        <v>189</v>
      </c>
      <c r="E63" s="32" t="s">
        <v>190</v>
      </c>
      <c r="F63" s="13"/>
      <c r="G63" s="13"/>
      <c r="H63" s="13"/>
      <c r="I63" s="13"/>
      <c r="J63" s="12">
        <v>3</v>
      </c>
      <c r="K63" s="13"/>
      <c r="L63" s="13"/>
      <c r="M63" s="13"/>
      <c r="N63" s="13">
        <v>3</v>
      </c>
      <c r="O63" s="13">
        <v>48</v>
      </c>
      <c r="P63" s="13">
        <v>48</v>
      </c>
      <c r="Q63" s="13"/>
      <c r="R63" s="25" t="s">
        <v>58</v>
      </c>
      <c r="S63" s="25" t="s">
        <v>45</v>
      </c>
    </row>
    <row r="64" spans="1:19" ht="35" customHeight="1" x14ac:dyDescent="0.35">
      <c r="A64" s="120"/>
      <c r="B64" s="120"/>
      <c r="C64" s="13">
        <v>2</v>
      </c>
      <c r="D64" s="33" t="s">
        <v>127</v>
      </c>
      <c r="E64" s="34" t="s">
        <v>128</v>
      </c>
      <c r="F64" s="12"/>
      <c r="G64" s="12"/>
      <c r="H64" s="12"/>
      <c r="I64" s="12"/>
      <c r="J64" s="12" t="s">
        <v>97</v>
      </c>
      <c r="K64" s="12"/>
      <c r="L64" s="12"/>
      <c r="M64" s="12"/>
      <c r="N64" s="13">
        <v>3</v>
      </c>
      <c r="O64" s="12">
        <v>48</v>
      </c>
      <c r="P64" s="12">
        <v>32</v>
      </c>
      <c r="Q64" s="12">
        <v>16</v>
      </c>
      <c r="R64" s="25" t="s">
        <v>87</v>
      </c>
      <c r="S64" s="43" t="s">
        <v>35</v>
      </c>
    </row>
    <row r="65" spans="1:19" s="3" customFormat="1" ht="39" customHeight="1" x14ac:dyDescent="0.35">
      <c r="A65" s="120"/>
      <c r="B65" s="120"/>
      <c r="C65" s="13">
        <v>3</v>
      </c>
      <c r="D65" s="35" t="s">
        <v>129</v>
      </c>
      <c r="E65" s="36" t="s">
        <v>252</v>
      </c>
      <c r="F65" s="9"/>
      <c r="G65" s="9"/>
      <c r="H65" s="9"/>
      <c r="I65" s="9"/>
      <c r="J65" s="41"/>
      <c r="K65" s="9"/>
      <c r="L65" s="9" t="s">
        <v>97</v>
      </c>
      <c r="M65" s="9"/>
      <c r="N65" s="9">
        <v>3</v>
      </c>
      <c r="O65" s="9">
        <v>48</v>
      </c>
      <c r="P65" s="9">
        <v>32</v>
      </c>
      <c r="Q65" s="9">
        <v>16</v>
      </c>
      <c r="R65" s="19" t="s">
        <v>87</v>
      </c>
      <c r="S65" s="24" t="s">
        <v>45</v>
      </c>
    </row>
    <row r="66" spans="1:19" ht="35" x14ac:dyDescent="0.35">
      <c r="A66" s="120"/>
      <c r="B66" s="120"/>
      <c r="C66" s="13">
        <v>4</v>
      </c>
      <c r="D66" s="10" t="s">
        <v>253</v>
      </c>
      <c r="E66" s="44" t="s">
        <v>132</v>
      </c>
      <c r="F66" s="19"/>
      <c r="G66" s="19"/>
      <c r="H66" s="19"/>
      <c r="I66" s="19"/>
      <c r="J66" s="19"/>
      <c r="K66" s="19">
        <v>3</v>
      </c>
      <c r="L66" s="19"/>
      <c r="M66" s="19"/>
      <c r="N66" s="19">
        <v>3</v>
      </c>
      <c r="O66" s="19">
        <v>48</v>
      </c>
      <c r="P66" s="19">
        <v>48</v>
      </c>
      <c r="Q66" s="9"/>
      <c r="R66" s="19" t="s">
        <v>87</v>
      </c>
      <c r="S66" s="24" t="s">
        <v>45</v>
      </c>
    </row>
    <row r="67" spans="1:19" s="3" customFormat="1" ht="24.5" x14ac:dyDescent="0.35">
      <c r="A67" s="120"/>
      <c r="B67" s="120"/>
      <c r="C67" s="13">
        <v>5</v>
      </c>
      <c r="D67" s="10" t="s">
        <v>191</v>
      </c>
      <c r="E67" s="29" t="s">
        <v>254</v>
      </c>
      <c r="F67" s="9"/>
      <c r="G67" s="9"/>
      <c r="H67" s="9"/>
      <c r="I67" s="9">
        <v>3</v>
      </c>
      <c r="J67" s="9"/>
      <c r="K67" s="9"/>
      <c r="L67" s="9"/>
      <c r="M67" s="9"/>
      <c r="N67" s="9">
        <v>3</v>
      </c>
      <c r="O67" s="9">
        <v>48</v>
      </c>
      <c r="P67" s="9">
        <v>48</v>
      </c>
      <c r="Q67" s="9"/>
      <c r="R67" s="24" t="s">
        <v>58</v>
      </c>
      <c r="S67" s="19" t="s">
        <v>35</v>
      </c>
    </row>
    <row r="68" spans="1:19" s="3" customFormat="1" ht="23.5" x14ac:dyDescent="0.35">
      <c r="A68" s="120"/>
      <c r="B68" s="120"/>
      <c r="C68" s="13">
        <v>6</v>
      </c>
      <c r="D68" s="10" t="s">
        <v>135</v>
      </c>
      <c r="E68" s="18" t="s">
        <v>255</v>
      </c>
      <c r="F68" s="19"/>
      <c r="G68" s="19">
        <v>3</v>
      </c>
      <c r="H68" s="19"/>
      <c r="I68" s="19"/>
      <c r="J68" s="19"/>
      <c r="K68" s="19"/>
      <c r="L68" s="19"/>
      <c r="M68" s="19"/>
      <c r="N68" s="19">
        <v>3</v>
      </c>
      <c r="O68" s="19">
        <v>48</v>
      </c>
      <c r="P68" s="19">
        <v>48</v>
      </c>
      <c r="Q68" s="19"/>
      <c r="R68" s="24" t="s">
        <v>58</v>
      </c>
      <c r="S68" s="19" t="s">
        <v>18</v>
      </c>
    </row>
    <row r="69" spans="1:19" s="3" customFormat="1" ht="36" x14ac:dyDescent="0.35">
      <c r="A69" s="120"/>
      <c r="B69" s="120"/>
      <c r="C69" s="13">
        <v>7</v>
      </c>
      <c r="D69" s="10" t="s">
        <v>137</v>
      </c>
      <c r="E69" s="18" t="s">
        <v>194</v>
      </c>
      <c r="F69" s="13"/>
      <c r="G69" s="13"/>
      <c r="H69" s="13"/>
      <c r="I69" s="13"/>
      <c r="J69" s="13"/>
      <c r="K69" s="13"/>
      <c r="L69" s="13">
        <v>3</v>
      </c>
      <c r="M69" s="13"/>
      <c r="N69" s="13">
        <v>3</v>
      </c>
      <c r="O69" s="13">
        <v>48</v>
      </c>
      <c r="P69" s="13">
        <v>48</v>
      </c>
      <c r="Q69" s="13"/>
      <c r="R69" s="25" t="s">
        <v>87</v>
      </c>
      <c r="S69" s="12" t="s">
        <v>35</v>
      </c>
    </row>
    <row r="70" spans="1:19" s="3" customFormat="1" ht="24.5" x14ac:dyDescent="0.35">
      <c r="A70" s="120"/>
      <c r="B70" s="120"/>
      <c r="C70" s="13">
        <v>8</v>
      </c>
      <c r="D70" s="10" t="s">
        <v>195</v>
      </c>
      <c r="E70" s="18" t="s">
        <v>256</v>
      </c>
      <c r="F70" s="13"/>
      <c r="G70" s="13"/>
      <c r="H70" s="13"/>
      <c r="I70" s="13"/>
      <c r="J70" s="13"/>
      <c r="L70" s="13">
        <v>3</v>
      </c>
      <c r="M70" s="13"/>
      <c r="N70" s="13">
        <v>3</v>
      </c>
      <c r="O70" s="13">
        <v>48</v>
      </c>
      <c r="P70" s="13">
        <v>48</v>
      </c>
      <c r="Q70" s="13"/>
      <c r="R70" s="25" t="s">
        <v>58</v>
      </c>
      <c r="S70" s="12" t="s">
        <v>45</v>
      </c>
    </row>
    <row r="71" spans="1:19" s="4" customFormat="1" ht="27.75" customHeight="1" x14ac:dyDescent="0.35">
      <c r="A71" s="120"/>
      <c r="B71" s="120"/>
      <c r="C71" s="13">
        <v>9</v>
      </c>
      <c r="D71" s="10" t="s">
        <v>257</v>
      </c>
      <c r="E71" s="11" t="s">
        <v>142</v>
      </c>
      <c r="F71" s="28"/>
      <c r="G71" s="28"/>
      <c r="H71" s="28"/>
      <c r="I71" s="28"/>
      <c r="J71" s="28"/>
      <c r="K71" s="28"/>
      <c r="L71" s="28">
        <v>1</v>
      </c>
      <c r="M71" s="28"/>
      <c r="N71" s="28">
        <v>1</v>
      </c>
      <c r="O71" s="19">
        <f>N71*16</f>
        <v>16</v>
      </c>
      <c r="P71" s="28"/>
      <c r="Q71" s="28">
        <v>16</v>
      </c>
      <c r="R71" s="19" t="s">
        <v>64</v>
      </c>
      <c r="S71" s="24" t="s">
        <v>35</v>
      </c>
    </row>
    <row r="72" spans="1:19" s="4" customFormat="1" ht="37" customHeight="1" x14ac:dyDescent="0.35">
      <c r="A72" s="120"/>
      <c r="B72" s="120"/>
      <c r="C72" s="13">
        <v>10</v>
      </c>
      <c r="D72" s="22" t="s">
        <v>178</v>
      </c>
      <c r="E72" s="44" t="s">
        <v>258</v>
      </c>
      <c r="F72" s="13"/>
      <c r="G72" s="13"/>
      <c r="H72" s="13"/>
      <c r="I72" s="13">
        <v>4</v>
      </c>
      <c r="J72" s="13"/>
      <c r="K72" s="13"/>
      <c r="L72" s="13"/>
      <c r="M72" s="13"/>
      <c r="N72" s="13">
        <v>4</v>
      </c>
      <c r="O72" s="13">
        <v>64</v>
      </c>
      <c r="P72" s="13">
        <v>64</v>
      </c>
      <c r="Q72" s="13"/>
      <c r="R72" s="47" t="s">
        <v>58</v>
      </c>
      <c r="S72" s="12" t="s">
        <v>45</v>
      </c>
    </row>
    <row r="73" spans="1:19" x14ac:dyDescent="0.35">
      <c r="A73" s="120"/>
      <c r="B73" s="120"/>
      <c r="C73" s="116" t="s">
        <v>121</v>
      </c>
      <c r="D73" s="105"/>
      <c r="E73" s="105"/>
      <c r="F73" s="8">
        <f>SUM(F63:F72)</f>
        <v>0</v>
      </c>
      <c r="G73" s="8">
        <f t="shared" ref="G73:Q73" si="5">SUM(G63:G72)</f>
        <v>3</v>
      </c>
      <c r="H73" s="8">
        <f t="shared" si="5"/>
        <v>0</v>
      </c>
      <c r="I73" s="8">
        <f t="shared" si="5"/>
        <v>7</v>
      </c>
      <c r="J73" s="8">
        <v>6</v>
      </c>
      <c r="K73" s="8">
        <f t="shared" si="5"/>
        <v>3</v>
      </c>
      <c r="L73" s="8">
        <v>10</v>
      </c>
      <c r="M73" s="8">
        <f t="shared" si="5"/>
        <v>0</v>
      </c>
      <c r="N73" s="8">
        <f t="shared" si="5"/>
        <v>29</v>
      </c>
      <c r="O73" s="8">
        <f t="shared" si="5"/>
        <v>464</v>
      </c>
      <c r="P73" s="8">
        <f t="shared" si="5"/>
        <v>416</v>
      </c>
      <c r="Q73" s="8">
        <f t="shared" si="5"/>
        <v>48</v>
      </c>
      <c r="R73" s="8"/>
      <c r="S73" s="8"/>
    </row>
    <row r="74" spans="1:19" x14ac:dyDescent="0.35">
      <c r="A74" s="120"/>
      <c r="B74" s="116" t="s">
        <v>144</v>
      </c>
      <c r="C74" s="116"/>
      <c r="D74" s="116"/>
      <c r="E74" s="116"/>
      <c r="F74" s="116"/>
      <c r="G74" s="116"/>
      <c r="H74" s="116"/>
      <c r="I74" s="116"/>
      <c r="J74" s="116"/>
      <c r="K74" s="116"/>
      <c r="L74" s="116"/>
      <c r="M74" s="116"/>
      <c r="N74" s="116"/>
      <c r="O74" s="116"/>
      <c r="P74" s="116"/>
      <c r="Q74" s="116"/>
      <c r="R74" s="116"/>
      <c r="S74" s="116"/>
    </row>
    <row r="75" spans="1:19" ht="122.25" customHeight="1" x14ac:dyDescent="0.35">
      <c r="A75" s="120"/>
      <c r="B75" s="30" t="s">
        <v>145</v>
      </c>
      <c r="C75" s="112" t="s">
        <v>143</v>
      </c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</row>
    <row r="76" spans="1:19" x14ac:dyDescent="0.35">
      <c r="A76" s="120"/>
      <c r="B76" s="116" t="s">
        <v>146</v>
      </c>
      <c r="C76" s="116"/>
      <c r="D76" s="116"/>
      <c r="E76" s="116"/>
      <c r="F76" s="116"/>
      <c r="G76" s="116"/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  <c r="S76" s="116"/>
    </row>
    <row r="77" spans="1:19" s="1" customFormat="1" ht="21" x14ac:dyDescent="0.35">
      <c r="A77" s="119" t="s">
        <v>147</v>
      </c>
      <c r="B77" s="119"/>
      <c r="C77" s="119"/>
      <c r="D77" s="119"/>
      <c r="E77" s="119"/>
      <c r="F77" s="8">
        <f t="shared" ref="F77:Q77" si="6">SUM(F73,F62,F33,F26)</f>
        <v>20</v>
      </c>
      <c r="G77" s="8">
        <f t="shared" si="6"/>
        <v>23</v>
      </c>
      <c r="H77" s="8">
        <f t="shared" si="6"/>
        <v>15</v>
      </c>
      <c r="I77" s="8">
        <f t="shared" si="6"/>
        <v>26</v>
      </c>
      <c r="J77" s="8">
        <f t="shared" si="6"/>
        <v>24</v>
      </c>
      <c r="K77" s="8">
        <f t="shared" si="6"/>
        <v>24</v>
      </c>
      <c r="L77" s="8">
        <f t="shared" si="6"/>
        <v>27</v>
      </c>
      <c r="M77" s="8">
        <f t="shared" si="6"/>
        <v>0</v>
      </c>
      <c r="N77" s="8">
        <f t="shared" si="6"/>
        <v>160</v>
      </c>
      <c r="O77" s="8">
        <f t="shared" si="6"/>
        <v>2708</v>
      </c>
      <c r="P77" s="8">
        <f t="shared" si="6"/>
        <v>2532</v>
      </c>
      <c r="Q77" s="8">
        <f t="shared" si="6"/>
        <v>112</v>
      </c>
      <c r="R77" s="40"/>
      <c r="S77" s="40"/>
    </row>
  </sheetData>
  <mergeCells count="43">
    <mergeCell ref="B74:S74"/>
    <mergeCell ref="C75:S75"/>
    <mergeCell ref="B76:S76"/>
    <mergeCell ref="A77:E77"/>
    <mergeCell ref="A4:A33"/>
    <mergeCell ref="A34:A61"/>
    <mergeCell ref="A63:A76"/>
    <mergeCell ref="B4:B26"/>
    <mergeCell ref="B27:B33"/>
    <mergeCell ref="B34:B46"/>
    <mergeCell ref="B47:B61"/>
    <mergeCell ref="B63:B73"/>
    <mergeCell ref="P27:S32"/>
    <mergeCell ref="C33:E33"/>
    <mergeCell ref="C46:E46"/>
    <mergeCell ref="C61:E61"/>
    <mergeCell ref="B62:E62"/>
    <mergeCell ref="C73:E73"/>
    <mergeCell ref="C30:E30"/>
    <mergeCell ref="F30:L30"/>
    <mergeCell ref="C31:E31"/>
    <mergeCell ref="F31:L31"/>
    <mergeCell ref="C32:E32"/>
    <mergeCell ref="F32:L32"/>
    <mergeCell ref="C27:E27"/>
    <mergeCell ref="F27:L27"/>
    <mergeCell ref="C28:E28"/>
    <mergeCell ref="F28:L28"/>
    <mergeCell ref="C29:E29"/>
    <mergeCell ref="F29:L29"/>
    <mergeCell ref="A1:S1"/>
    <mergeCell ref="F2:M2"/>
    <mergeCell ref="P2:Q2"/>
    <mergeCell ref="F10:M10"/>
    <mergeCell ref="C26:E26"/>
    <mergeCell ref="C2:C3"/>
    <mergeCell ref="D2:D3"/>
    <mergeCell ref="E2:E3"/>
    <mergeCell ref="N2:N3"/>
    <mergeCell ref="O2:O3"/>
    <mergeCell ref="R2:R3"/>
    <mergeCell ref="S2:S3"/>
    <mergeCell ref="A2:B3"/>
  </mergeCells>
  <phoneticPr fontId="39" type="noConversion"/>
  <conditionalFormatting sqref="R41:S41">
    <cfRule type="duplicateValues" dxfId="9" priority="4"/>
  </conditionalFormatting>
  <conditionalFormatting sqref="R42:S42">
    <cfRule type="duplicateValues" dxfId="8" priority="2"/>
  </conditionalFormatting>
  <conditionalFormatting sqref="R45:S45">
    <cfRule type="duplicateValues" dxfId="7" priority="3"/>
  </conditionalFormatting>
  <conditionalFormatting sqref="R47:S47">
    <cfRule type="duplicateValues" dxfId="6" priority="1"/>
  </conditionalFormatting>
  <pageMargins left="0.78680555555555598" right="0.31496062992126" top="0.74803149606299202" bottom="0.74803149606299202" header="0.31496062992126" footer="0.31496062992126"/>
  <pageSetup paperSize="8" scale="92" orientation="portrait"/>
  <rowBreaks count="1" manualBreakCount="1">
    <brk id="4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81"/>
  <sheetViews>
    <sheetView showGridLines="0" tabSelected="1" zoomScale="110" zoomScaleNormal="110" workbookViewId="0">
      <pane xSplit="2" ySplit="3" topLeftCell="C25" activePane="bottomRight" state="frozen"/>
      <selection pane="topRight"/>
      <selection pane="bottomLeft"/>
      <selection pane="bottomRight" activeCell="N29" sqref="N29"/>
    </sheetView>
  </sheetViews>
  <sheetFormatPr defaultColWidth="11" defaultRowHeight="15.5" x14ac:dyDescent="0.35"/>
  <cols>
    <col min="1" max="2" width="2.69140625" style="54" customWidth="1"/>
    <col min="3" max="3" width="3.15234375" style="54" customWidth="1"/>
    <col min="4" max="4" width="8.69140625" style="55" customWidth="1"/>
    <col min="5" max="5" width="19" style="56" customWidth="1"/>
    <col min="6" max="13" width="3.15234375" style="54" customWidth="1"/>
    <col min="14" max="14" width="4" style="54" customWidth="1"/>
    <col min="15" max="16" width="5.15234375" style="54" customWidth="1"/>
    <col min="17" max="17" width="4.3046875" style="54" customWidth="1"/>
    <col min="18" max="18" width="6.84375" style="54" customWidth="1"/>
    <col min="19" max="19" width="4.4609375" style="54" customWidth="1"/>
    <col min="20" max="16384" width="11" style="54"/>
  </cols>
  <sheetData>
    <row r="1" spans="1:19" x14ac:dyDescent="0.35">
      <c r="A1" s="125" t="s">
        <v>259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</row>
    <row r="2" spans="1:19" s="50" customFormat="1" ht="21" customHeight="1" x14ac:dyDescent="0.35">
      <c r="A2" s="115" t="s">
        <v>260</v>
      </c>
      <c r="B2" s="115"/>
      <c r="C2" s="115" t="s">
        <v>2</v>
      </c>
      <c r="D2" s="123" t="s">
        <v>200</v>
      </c>
      <c r="E2" s="115" t="s">
        <v>261</v>
      </c>
      <c r="F2" s="105" t="s">
        <v>5</v>
      </c>
      <c r="G2" s="105"/>
      <c r="H2" s="105"/>
      <c r="I2" s="105"/>
      <c r="J2" s="105"/>
      <c r="K2" s="105"/>
      <c r="L2" s="105"/>
      <c r="M2" s="105"/>
      <c r="N2" s="115" t="s">
        <v>262</v>
      </c>
      <c r="O2" s="115" t="s">
        <v>263</v>
      </c>
      <c r="P2" s="105" t="s">
        <v>8</v>
      </c>
      <c r="Q2" s="105"/>
      <c r="R2" s="115" t="s">
        <v>9</v>
      </c>
      <c r="S2" s="115" t="s">
        <v>10</v>
      </c>
    </row>
    <row r="3" spans="1:19" s="50" customFormat="1" ht="21" customHeight="1" x14ac:dyDescent="0.35">
      <c r="A3" s="115"/>
      <c r="B3" s="115"/>
      <c r="C3" s="105"/>
      <c r="D3" s="124"/>
      <c r="E3" s="105"/>
      <c r="F3" s="8">
        <v>1</v>
      </c>
      <c r="G3" s="8">
        <v>2</v>
      </c>
      <c r="H3" s="8">
        <v>3</v>
      </c>
      <c r="I3" s="8">
        <v>4</v>
      </c>
      <c r="J3" s="8">
        <v>5</v>
      </c>
      <c r="K3" s="8">
        <v>6</v>
      </c>
      <c r="L3" s="8">
        <v>7</v>
      </c>
      <c r="M3" s="8">
        <v>8</v>
      </c>
      <c r="N3" s="105"/>
      <c r="O3" s="105"/>
      <c r="P3" s="7" t="s">
        <v>11</v>
      </c>
      <c r="Q3" s="7" t="s">
        <v>12</v>
      </c>
      <c r="R3" s="105"/>
      <c r="S3" s="105"/>
    </row>
    <row r="4" spans="1:19" ht="75.75" customHeight="1" x14ac:dyDescent="0.35">
      <c r="A4" s="129" t="s">
        <v>264</v>
      </c>
      <c r="B4" s="129" t="s">
        <v>265</v>
      </c>
      <c r="C4" s="9">
        <v>1</v>
      </c>
      <c r="D4" s="10" t="s">
        <v>15</v>
      </c>
      <c r="E4" s="11" t="s">
        <v>266</v>
      </c>
      <c r="F4" s="12">
        <v>4</v>
      </c>
      <c r="G4" s="12"/>
      <c r="H4" s="12"/>
      <c r="I4" s="12"/>
      <c r="J4" s="12"/>
      <c r="K4" s="12"/>
      <c r="L4" s="12"/>
      <c r="M4" s="12"/>
      <c r="N4" s="37">
        <v>4</v>
      </c>
      <c r="O4" s="12">
        <v>64</v>
      </c>
      <c r="P4" s="12">
        <v>64</v>
      </c>
      <c r="Q4" s="12"/>
      <c r="R4" s="12" t="s">
        <v>17</v>
      </c>
      <c r="S4" s="12" t="s">
        <v>18</v>
      </c>
    </row>
    <row r="5" spans="1:19" ht="69" customHeight="1" x14ac:dyDescent="0.35">
      <c r="A5" s="129"/>
      <c r="B5" s="129"/>
      <c r="C5" s="9">
        <v>2</v>
      </c>
      <c r="D5" s="10" t="s">
        <v>19</v>
      </c>
      <c r="E5" s="11" t="s">
        <v>267</v>
      </c>
      <c r="F5" s="13">
        <v>2</v>
      </c>
      <c r="G5" s="12"/>
      <c r="H5" s="12"/>
      <c r="I5" s="12"/>
      <c r="J5" s="12"/>
      <c r="K5" s="12"/>
      <c r="L5" s="12"/>
      <c r="M5" s="12"/>
      <c r="N5" s="37">
        <v>2</v>
      </c>
      <c r="O5" s="13">
        <v>32</v>
      </c>
      <c r="P5" s="12">
        <v>32</v>
      </c>
      <c r="Q5" s="12"/>
      <c r="R5" s="12" t="s">
        <v>17</v>
      </c>
      <c r="S5" s="12" t="s">
        <v>22</v>
      </c>
    </row>
    <row r="6" spans="1:19" ht="42" customHeight="1" x14ac:dyDescent="0.35">
      <c r="A6" s="129"/>
      <c r="B6" s="129"/>
      <c r="C6" s="9">
        <v>3</v>
      </c>
      <c r="D6" s="10" t="s">
        <v>23</v>
      </c>
      <c r="E6" s="11" t="s">
        <v>24</v>
      </c>
      <c r="F6" s="12"/>
      <c r="G6" s="12">
        <v>2</v>
      </c>
      <c r="H6" s="12"/>
      <c r="I6" s="12"/>
      <c r="J6" s="12"/>
      <c r="K6" s="12"/>
      <c r="L6" s="12"/>
      <c r="M6" s="12"/>
      <c r="N6" s="37">
        <v>2</v>
      </c>
      <c r="O6" s="12">
        <v>32</v>
      </c>
      <c r="P6" s="12">
        <v>32</v>
      </c>
      <c r="Q6" s="12"/>
      <c r="R6" s="12" t="s">
        <v>17</v>
      </c>
      <c r="S6" s="12" t="s">
        <v>22</v>
      </c>
    </row>
    <row r="7" spans="1:19" ht="35" x14ac:dyDescent="0.35">
      <c r="A7" s="129"/>
      <c r="B7" s="129"/>
      <c r="C7" s="9">
        <v>4</v>
      </c>
      <c r="D7" s="10" t="s">
        <v>25</v>
      </c>
      <c r="E7" s="11" t="s">
        <v>26</v>
      </c>
      <c r="F7" s="12"/>
      <c r="G7" s="12">
        <v>1</v>
      </c>
      <c r="H7" s="12"/>
      <c r="I7" s="12"/>
      <c r="J7" s="12"/>
      <c r="K7" s="12"/>
      <c r="L7" s="12"/>
      <c r="M7" s="12"/>
      <c r="N7" s="37">
        <v>1</v>
      </c>
      <c r="O7" s="12">
        <v>16</v>
      </c>
      <c r="P7" s="12">
        <v>16</v>
      </c>
      <c r="Q7" s="12"/>
      <c r="R7" s="12" t="s">
        <v>268</v>
      </c>
      <c r="S7" s="12" t="s">
        <v>22</v>
      </c>
    </row>
    <row r="8" spans="1:19" ht="35" x14ac:dyDescent="0.35">
      <c r="A8" s="129"/>
      <c r="B8" s="129"/>
      <c r="C8" s="9">
        <v>5</v>
      </c>
      <c r="D8" s="10" t="s">
        <v>28</v>
      </c>
      <c r="E8" s="11" t="s">
        <v>29</v>
      </c>
      <c r="F8" s="12"/>
      <c r="G8" s="13"/>
      <c r="H8" s="12">
        <v>2</v>
      </c>
      <c r="I8" s="12"/>
      <c r="J8" s="12"/>
      <c r="K8" s="12"/>
      <c r="L8" s="12"/>
      <c r="M8" s="12"/>
      <c r="N8" s="37">
        <v>2</v>
      </c>
      <c r="O8" s="12">
        <v>32</v>
      </c>
      <c r="P8" s="12">
        <v>32</v>
      </c>
      <c r="Q8" s="12"/>
      <c r="R8" s="12" t="s">
        <v>17</v>
      </c>
      <c r="S8" s="12" t="s">
        <v>22</v>
      </c>
    </row>
    <row r="9" spans="1:19" ht="35" x14ac:dyDescent="0.35">
      <c r="A9" s="129"/>
      <c r="B9" s="129"/>
      <c r="C9" s="9">
        <v>6</v>
      </c>
      <c r="D9" s="10" t="s">
        <v>30</v>
      </c>
      <c r="E9" s="11" t="s">
        <v>31</v>
      </c>
      <c r="F9" s="12"/>
      <c r="G9" s="12"/>
      <c r="H9" s="12"/>
      <c r="I9" s="12">
        <v>2</v>
      </c>
      <c r="J9" s="12"/>
      <c r="K9" s="12"/>
      <c r="L9" s="12"/>
      <c r="M9" s="12"/>
      <c r="N9" s="37">
        <v>2</v>
      </c>
      <c r="O9" s="12">
        <v>32</v>
      </c>
      <c r="P9" s="12">
        <v>32</v>
      </c>
      <c r="Q9" s="12"/>
      <c r="R9" s="12" t="s">
        <v>17</v>
      </c>
      <c r="S9" s="12" t="s">
        <v>18</v>
      </c>
    </row>
    <row r="10" spans="1:19" ht="24" x14ac:dyDescent="0.35">
      <c r="A10" s="129"/>
      <c r="B10" s="129"/>
      <c r="C10" s="9">
        <v>7</v>
      </c>
      <c r="D10" s="10" t="s">
        <v>32</v>
      </c>
      <c r="E10" s="14" t="s">
        <v>269</v>
      </c>
      <c r="F10" s="106" t="s">
        <v>270</v>
      </c>
      <c r="G10" s="106"/>
      <c r="H10" s="106"/>
      <c r="I10" s="106"/>
      <c r="J10" s="106"/>
      <c r="K10" s="106"/>
      <c r="L10" s="106"/>
      <c r="M10" s="106"/>
      <c r="N10" s="38">
        <v>1</v>
      </c>
      <c r="O10" s="15">
        <v>64</v>
      </c>
      <c r="P10" s="15"/>
      <c r="Q10" s="15"/>
      <c r="R10" s="15" t="s">
        <v>17</v>
      </c>
      <c r="S10" s="15" t="s">
        <v>22</v>
      </c>
    </row>
    <row r="11" spans="1:19" ht="39.5" x14ac:dyDescent="0.35">
      <c r="A11" s="129"/>
      <c r="B11" s="129"/>
      <c r="C11" s="9">
        <v>8</v>
      </c>
      <c r="D11" s="10" t="s">
        <v>36</v>
      </c>
      <c r="E11" s="16" t="s">
        <v>37</v>
      </c>
      <c r="F11" s="12">
        <v>2</v>
      </c>
      <c r="G11" s="12"/>
      <c r="H11" s="12"/>
      <c r="I11" s="12"/>
      <c r="J11" s="12"/>
      <c r="K11" s="12"/>
      <c r="L11" s="12"/>
      <c r="M11" s="12"/>
      <c r="N11" s="12">
        <v>1</v>
      </c>
      <c r="O11" s="12">
        <v>32</v>
      </c>
      <c r="P11" s="12">
        <v>32</v>
      </c>
      <c r="Q11" s="12"/>
      <c r="R11" s="12" t="s">
        <v>271</v>
      </c>
      <c r="S11" s="12" t="s">
        <v>18</v>
      </c>
    </row>
    <row r="12" spans="1:19" ht="39.5" x14ac:dyDescent="0.35">
      <c r="A12" s="129"/>
      <c r="B12" s="129"/>
      <c r="C12" s="9">
        <v>9</v>
      </c>
      <c r="D12" s="10" t="s">
        <v>39</v>
      </c>
      <c r="E12" s="16" t="s">
        <v>40</v>
      </c>
      <c r="F12" s="12"/>
      <c r="G12" s="12">
        <v>2</v>
      </c>
      <c r="H12" s="12"/>
      <c r="I12" s="12"/>
      <c r="J12" s="12"/>
      <c r="K12" s="12"/>
      <c r="L12" s="12"/>
      <c r="M12" s="12"/>
      <c r="N12" s="12">
        <v>1</v>
      </c>
      <c r="O12" s="12">
        <v>32</v>
      </c>
      <c r="P12" s="12">
        <v>32</v>
      </c>
      <c r="Q12" s="12"/>
      <c r="R12" s="12" t="s">
        <v>271</v>
      </c>
      <c r="S12" s="12" t="s">
        <v>18</v>
      </c>
    </row>
    <row r="13" spans="1:19" ht="39" x14ac:dyDescent="0.35">
      <c r="A13" s="129"/>
      <c r="B13" s="129"/>
      <c r="C13" s="9">
        <v>10</v>
      </c>
      <c r="D13" s="17" t="s">
        <v>41</v>
      </c>
      <c r="E13" s="26" t="s">
        <v>272</v>
      </c>
      <c r="F13" s="12">
        <v>4</v>
      </c>
      <c r="G13" s="12"/>
      <c r="H13" s="12"/>
      <c r="I13" s="12"/>
      <c r="J13" s="12"/>
      <c r="K13" s="12"/>
      <c r="L13" s="12"/>
      <c r="M13" s="12"/>
      <c r="N13" s="12">
        <v>4</v>
      </c>
      <c r="O13" s="12">
        <v>64</v>
      </c>
      <c r="P13" s="12">
        <v>64</v>
      </c>
      <c r="Q13" s="12"/>
      <c r="R13" s="12" t="s">
        <v>273</v>
      </c>
      <c r="S13" s="12" t="s">
        <v>18</v>
      </c>
    </row>
    <row r="14" spans="1:19" ht="46.5" x14ac:dyDescent="0.35">
      <c r="A14" s="129"/>
      <c r="B14" s="129"/>
      <c r="C14" s="9">
        <v>11</v>
      </c>
      <c r="D14" s="10" t="s">
        <v>205</v>
      </c>
      <c r="E14" s="26" t="s">
        <v>206</v>
      </c>
      <c r="F14" s="19"/>
      <c r="G14" s="19">
        <v>3</v>
      </c>
      <c r="H14" s="57"/>
      <c r="I14" s="19"/>
      <c r="J14" s="19"/>
      <c r="K14" s="19"/>
      <c r="L14" s="19"/>
      <c r="M14" s="19"/>
      <c r="N14" s="19">
        <v>3</v>
      </c>
      <c r="O14" s="19">
        <v>48</v>
      </c>
      <c r="P14" s="19">
        <v>48</v>
      </c>
      <c r="Q14" s="19"/>
      <c r="R14" s="19" t="s">
        <v>273</v>
      </c>
      <c r="S14" s="19" t="s">
        <v>18</v>
      </c>
    </row>
    <row r="15" spans="1:19" ht="46.5" x14ac:dyDescent="0.35">
      <c r="A15" s="129"/>
      <c r="B15" s="129"/>
      <c r="C15" s="9">
        <v>12</v>
      </c>
      <c r="D15" s="10" t="s">
        <v>201</v>
      </c>
      <c r="E15" s="26" t="s">
        <v>274</v>
      </c>
      <c r="F15" s="52"/>
      <c r="G15" s="19"/>
      <c r="H15" s="19">
        <v>3</v>
      </c>
      <c r="J15" s="19"/>
      <c r="K15" s="19"/>
      <c r="L15" s="19"/>
      <c r="M15" s="19"/>
      <c r="N15" s="19">
        <v>3</v>
      </c>
      <c r="O15" s="19">
        <v>48</v>
      </c>
      <c r="P15" s="19">
        <v>48</v>
      </c>
      <c r="Q15" s="19"/>
      <c r="R15" s="19" t="s">
        <v>273</v>
      </c>
      <c r="S15" s="19" t="s">
        <v>18</v>
      </c>
    </row>
    <row r="16" spans="1:19" ht="46.5" x14ac:dyDescent="0.35">
      <c r="A16" s="129"/>
      <c r="B16" s="129"/>
      <c r="C16" s="9">
        <v>13</v>
      </c>
      <c r="D16" s="10" t="s">
        <v>203</v>
      </c>
      <c r="E16" s="26" t="s">
        <v>275</v>
      </c>
      <c r="F16" s="19"/>
      <c r="G16" s="58"/>
      <c r="H16" s="19"/>
      <c r="I16" s="19">
        <v>3</v>
      </c>
      <c r="K16" s="19"/>
      <c r="L16" s="19"/>
      <c r="M16" s="19"/>
      <c r="N16" s="19">
        <v>3</v>
      </c>
      <c r="O16" s="19">
        <v>48</v>
      </c>
      <c r="P16" s="19">
        <v>48</v>
      </c>
      <c r="Q16" s="19"/>
      <c r="R16" s="19" t="s">
        <v>273</v>
      </c>
      <c r="S16" s="19" t="s">
        <v>18</v>
      </c>
    </row>
    <row r="17" spans="1:19" ht="23.5" x14ac:dyDescent="0.35">
      <c r="A17" s="129"/>
      <c r="B17" s="129"/>
      <c r="C17" s="9">
        <v>14</v>
      </c>
      <c r="D17" s="10" t="s">
        <v>47</v>
      </c>
      <c r="E17" s="11" t="s">
        <v>48</v>
      </c>
      <c r="F17" s="12">
        <v>2</v>
      </c>
      <c r="G17" s="12"/>
      <c r="H17" s="12"/>
      <c r="I17" s="12"/>
      <c r="J17" s="12"/>
      <c r="K17" s="12"/>
      <c r="L17" s="12"/>
      <c r="M17" s="12"/>
      <c r="N17" s="12">
        <v>1</v>
      </c>
      <c r="O17" s="12">
        <v>32</v>
      </c>
      <c r="P17" s="12">
        <v>32</v>
      </c>
      <c r="Q17" s="12"/>
      <c r="R17" s="12" t="s">
        <v>49</v>
      </c>
      <c r="S17" s="12" t="s">
        <v>22</v>
      </c>
    </row>
    <row r="18" spans="1:19" ht="23.5" x14ac:dyDescent="0.35">
      <c r="A18" s="129"/>
      <c r="B18" s="129"/>
      <c r="C18" s="9">
        <v>15</v>
      </c>
      <c r="D18" s="10" t="s">
        <v>50</v>
      </c>
      <c r="E18" s="11" t="s">
        <v>51</v>
      </c>
      <c r="F18" s="12"/>
      <c r="G18" s="12">
        <v>2</v>
      </c>
      <c r="H18" s="12"/>
      <c r="I18" s="12"/>
      <c r="J18" s="12"/>
      <c r="K18" s="12"/>
      <c r="L18" s="12"/>
      <c r="M18" s="12"/>
      <c r="N18" s="12">
        <v>1</v>
      </c>
      <c r="O18" s="12">
        <v>32</v>
      </c>
      <c r="P18" s="12">
        <v>32</v>
      </c>
      <c r="Q18" s="12"/>
      <c r="R18" s="12" t="s">
        <v>49</v>
      </c>
      <c r="S18" s="12" t="s">
        <v>22</v>
      </c>
    </row>
    <row r="19" spans="1:19" ht="32.25" customHeight="1" x14ac:dyDescent="0.35">
      <c r="A19" s="129"/>
      <c r="B19" s="129"/>
      <c r="C19" s="9">
        <v>16</v>
      </c>
      <c r="D19" s="10" t="s">
        <v>52</v>
      </c>
      <c r="E19" s="11" t="s">
        <v>53</v>
      </c>
      <c r="F19" s="12"/>
      <c r="G19" s="12"/>
      <c r="H19" s="12">
        <v>2</v>
      </c>
      <c r="I19" s="12"/>
      <c r="J19" s="12"/>
      <c r="K19" s="12"/>
      <c r="L19" s="12"/>
      <c r="M19" s="12"/>
      <c r="N19" s="12">
        <v>1</v>
      </c>
      <c r="O19" s="12">
        <v>32</v>
      </c>
      <c r="P19" s="12">
        <v>32</v>
      </c>
      <c r="Q19" s="12"/>
      <c r="R19" s="12" t="s">
        <v>49</v>
      </c>
      <c r="S19" s="12" t="s">
        <v>22</v>
      </c>
    </row>
    <row r="20" spans="1:19" ht="32.25" customHeight="1" x14ac:dyDescent="0.35">
      <c r="A20" s="129"/>
      <c r="B20" s="129"/>
      <c r="C20" s="9">
        <v>17</v>
      </c>
      <c r="D20" s="10" t="s">
        <v>54</v>
      </c>
      <c r="E20" s="11" t="s">
        <v>55</v>
      </c>
      <c r="F20" s="12"/>
      <c r="G20" s="12"/>
      <c r="H20" s="12"/>
      <c r="I20" s="12">
        <v>2</v>
      </c>
      <c r="J20" s="12"/>
      <c r="K20" s="12"/>
      <c r="L20" s="12"/>
      <c r="M20" s="12"/>
      <c r="N20" s="12">
        <v>1</v>
      </c>
      <c r="O20" s="12">
        <v>32</v>
      </c>
      <c r="P20" s="12">
        <v>32</v>
      </c>
      <c r="Q20" s="12"/>
      <c r="R20" s="12" t="s">
        <v>49</v>
      </c>
      <c r="S20" s="12" t="s">
        <v>22</v>
      </c>
    </row>
    <row r="21" spans="1:19" ht="24.75" customHeight="1" x14ac:dyDescent="0.35">
      <c r="A21" s="129"/>
      <c r="B21" s="129"/>
      <c r="C21" s="9">
        <v>18</v>
      </c>
      <c r="D21" s="10" t="s">
        <v>59</v>
      </c>
      <c r="E21" s="11" t="s">
        <v>276</v>
      </c>
      <c r="F21" s="12"/>
      <c r="G21" s="12"/>
      <c r="H21" s="12">
        <v>2</v>
      </c>
      <c r="I21" s="12"/>
      <c r="J21" s="12"/>
      <c r="K21" s="12"/>
      <c r="L21" s="12"/>
      <c r="M21" s="12"/>
      <c r="N21" s="12">
        <v>2</v>
      </c>
      <c r="O21" s="12">
        <v>32</v>
      </c>
      <c r="P21" s="12">
        <v>32</v>
      </c>
      <c r="Q21" s="12"/>
      <c r="R21" s="12" t="s">
        <v>61</v>
      </c>
      <c r="S21" s="12" t="s">
        <v>22</v>
      </c>
    </row>
    <row r="22" spans="1:19" ht="26" x14ac:dyDescent="0.35">
      <c r="A22" s="129"/>
      <c r="B22" s="129"/>
      <c r="C22" s="9">
        <v>19</v>
      </c>
      <c r="D22" s="10" t="s">
        <v>277</v>
      </c>
      <c r="E22" s="26" t="s">
        <v>278</v>
      </c>
      <c r="F22" s="12">
        <v>4</v>
      </c>
      <c r="G22" s="12"/>
      <c r="H22" s="12"/>
      <c r="I22" s="12"/>
      <c r="J22" s="12"/>
      <c r="K22" s="12"/>
      <c r="L22" s="12"/>
      <c r="M22" s="12"/>
      <c r="N22" s="12">
        <v>4</v>
      </c>
      <c r="O22" s="12">
        <v>64</v>
      </c>
      <c r="P22" s="12">
        <v>64</v>
      </c>
      <c r="Q22" s="12"/>
      <c r="R22" s="12" t="s">
        <v>273</v>
      </c>
      <c r="S22" s="12" t="s">
        <v>18</v>
      </c>
    </row>
    <row r="23" spans="1:19" ht="26" x14ac:dyDescent="0.35">
      <c r="A23" s="129"/>
      <c r="B23" s="129"/>
      <c r="C23" s="9">
        <v>20</v>
      </c>
      <c r="D23" s="10" t="s">
        <v>65</v>
      </c>
      <c r="E23" s="26" t="s">
        <v>279</v>
      </c>
      <c r="F23" s="12"/>
      <c r="G23" s="12">
        <v>4</v>
      </c>
      <c r="H23" s="12"/>
      <c r="I23" s="12"/>
      <c r="J23" s="12"/>
      <c r="K23" s="12"/>
      <c r="L23" s="12"/>
      <c r="M23" s="12"/>
      <c r="N23" s="12">
        <v>4</v>
      </c>
      <c r="O23" s="12">
        <v>64</v>
      </c>
      <c r="P23" s="12">
        <v>64</v>
      </c>
      <c r="Q23" s="12"/>
      <c r="R23" s="12" t="s">
        <v>64</v>
      </c>
      <c r="S23" s="12" t="s">
        <v>18</v>
      </c>
    </row>
    <row r="24" spans="1:19" ht="23.5" x14ac:dyDescent="0.35">
      <c r="A24" s="129"/>
      <c r="B24" s="129"/>
      <c r="C24" s="9">
        <v>21</v>
      </c>
      <c r="D24" s="10" t="s">
        <v>67</v>
      </c>
      <c r="E24" s="11" t="s">
        <v>68</v>
      </c>
      <c r="F24" s="12"/>
      <c r="G24" s="12">
        <v>3</v>
      </c>
      <c r="H24" s="12"/>
      <c r="I24" s="12"/>
      <c r="J24" s="12"/>
      <c r="K24" s="12"/>
      <c r="L24" s="12"/>
      <c r="M24" s="12"/>
      <c r="N24" s="12">
        <v>3</v>
      </c>
      <c r="O24" s="12">
        <v>48</v>
      </c>
      <c r="P24" s="12">
        <v>48</v>
      </c>
      <c r="Q24" s="12"/>
      <c r="R24" s="12" t="s">
        <v>64</v>
      </c>
      <c r="S24" s="12" t="s">
        <v>18</v>
      </c>
    </row>
    <row r="25" spans="1:19" ht="23.5" x14ac:dyDescent="0.35">
      <c r="A25" s="129"/>
      <c r="B25" s="129"/>
      <c r="C25" s="9">
        <v>22</v>
      </c>
      <c r="D25" s="22" t="s">
        <v>69</v>
      </c>
      <c r="E25" s="23" t="s">
        <v>280</v>
      </c>
      <c r="F25" s="12">
        <v>2</v>
      </c>
      <c r="G25" s="12"/>
      <c r="H25" s="12"/>
      <c r="I25" s="12"/>
      <c r="J25" s="12"/>
      <c r="K25" s="12"/>
      <c r="L25" s="12"/>
      <c r="M25" s="12"/>
      <c r="N25" s="12">
        <v>2</v>
      </c>
      <c r="O25" s="12">
        <v>36</v>
      </c>
      <c r="P25" s="12">
        <v>36</v>
      </c>
      <c r="Q25" s="12"/>
      <c r="R25" s="12" t="s">
        <v>268</v>
      </c>
      <c r="S25" s="12" t="s">
        <v>18</v>
      </c>
    </row>
    <row r="26" spans="1:19" ht="26" customHeight="1" x14ac:dyDescent="0.35">
      <c r="A26" s="129"/>
      <c r="B26" s="129"/>
      <c r="C26" s="19">
        <v>23</v>
      </c>
      <c r="D26" s="22" t="s">
        <v>281</v>
      </c>
      <c r="E26" s="23" t="s">
        <v>282</v>
      </c>
      <c r="F26" s="12">
        <v>2</v>
      </c>
      <c r="G26" s="12"/>
      <c r="H26" s="12"/>
      <c r="I26" s="12"/>
      <c r="J26" s="12"/>
      <c r="K26" s="12"/>
      <c r="L26" s="12"/>
      <c r="M26" s="12"/>
      <c r="N26" s="12">
        <v>2</v>
      </c>
      <c r="O26" s="12">
        <v>36</v>
      </c>
      <c r="P26" s="12">
        <v>36</v>
      </c>
      <c r="Q26" s="12"/>
      <c r="R26" s="12" t="s">
        <v>283</v>
      </c>
      <c r="S26" s="12" t="s">
        <v>22</v>
      </c>
    </row>
    <row r="27" spans="1:19" x14ac:dyDescent="0.35">
      <c r="A27" s="129"/>
      <c r="B27" s="129"/>
      <c r="C27" s="107" t="s">
        <v>71</v>
      </c>
      <c r="D27" s="107"/>
      <c r="E27" s="107"/>
      <c r="F27" s="8">
        <f t="shared" ref="F27:M27" si="0">SUM(F11:F25,F4:F9)</f>
        <v>20</v>
      </c>
      <c r="G27" s="8">
        <f t="shared" si="0"/>
        <v>17</v>
      </c>
      <c r="H27" s="8">
        <f t="shared" si="0"/>
        <v>9</v>
      </c>
      <c r="I27" s="8">
        <f t="shared" si="0"/>
        <v>7</v>
      </c>
      <c r="J27" s="8">
        <f t="shared" si="0"/>
        <v>0</v>
      </c>
      <c r="K27" s="8">
        <f t="shared" si="0"/>
        <v>0</v>
      </c>
      <c r="L27" s="8">
        <f t="shared" si="0"/>
        <v>0</v>
      </c>
      <c r="M27" s="8">
        <f t="shared" si="0"/>
        <v>0</v>
      </c>
      <c r="N27" s="8">
        <f>SUM(N4:N25)</f>
        <v>48</v>
      </c>
      <c r="O27" s="8">
        <f>SUM(O4:O25)</f>
        <v>916</v>
      </c>
      <c r="P27" s="8">
        <f>SUM(P4:P25)</f>
        <v>852</v>
      </c>
      <c r="Q27" s="8">
        <f>SUM(Q4:Q25)</f>
        <v>0</v>
      </c>
      <c r="R27" s="8"/>
      <c r="S27" s="7"/>
    </row>
    <row r="28" spans="1:19" s="51" customFormat="1" ht="25.5" customHeight="1" x14ac:dyDescent="0.35">
      <c r="A28" s="129"/>
      <c r="B28" s="129" t="s">
        <v>284</v>
      </c>
      <c r="C28" s="109" t="s">
        <v>285</v>
      </c>
      <c r="D28" s="109"/>
      <c r="E28" s="109"/>
      <c r="F28" s="111" t="s">
        <v>286</v>
      </c>
      <c r="G28" s="111"/>
      <c r="H28" s="111"/>
      <c r="I28" s="111"/>
      <c r="J28" s="111"/>
      <c r="K28" s="111"/>
      <c r="L28" s="111"/>
      <c r="M28" s="39"/>
      <c r="N28" s="142" t="s">
        <v>337</v>
      </c>
      <c r="O28" s="12"/>
      <c r="P28" s="122" t="s">
        <v>287</v>
      </c>
      <c r="Q28" s="122"/>
      <c r="R28" s="122"/>
      <c r="S28" s="122"/>
    </row>
    <row r="29" spans="1:19" ht="36" customHeight="1" x14ac:dyDescent="0.35">
      <c r="A29" s="129"/>
      <c r="B29" s="129"/>
      <c r="C29" s="143" t="s">
        <v>338</v>
      </c>
      <c r="D29" s="144"/>
      <c r="E29" s="145"/>
      <c r="F29" s="111" t="s">
        <v>286</v>
      </c>
      <c r="G29" s="111"/>
      <c r="H29" s="111"/>
      <c r="I29" s="111"/>
      <c r="J29" s="111"/>
      <c r="K29" s="111"/>
      <c r="L29" s="111"/>
      <c r="M29" s="39"/>
      <c r="N29" s="146" t="s">
        <v>339</v>
      </c>
      <c r="O29" s="12"/>
      <c r="P29" s="122"/>
      <c r="Q29" s="122"/>
      <c r="R29" s="122"/>
      <c r="S29" s="122"/>
    </row>
    <row r="30" spans="1:19" ht="24.75" customHeight="1" x14ac:dyDescent="0.35">
      <c r="A30" s="129"/>
      <c r="B30" s="129"/>
      <c r="C30" s="113" t="s">
        <v>288</v>
      </c>
      <c r="D30" s="113"/>
      <c r="E30" s="113"/>
      <c r="F30" s="111" t="s">
        <v>286</v>
      </c>
      <c r="G30" s="111"/>
      <c r="H30" s="111"/>
      <c r="I30" s="111"/>
      <c r="J30" s="111"/>
      <c r="K30" s="111"/>
      <c r="L30" s="111"/>
      <c r="M30" s="39"/>
      <c r="N30" s="12"/>
      <c r="O30" s="12"/>
      <c r="P30" s="122"/>
      <c r="Q30" s="122"/>
      <c r="R30" s="122"/>
      <c r="S30" s="122"/>
    </row>
    <row r="31" spans="1:19" ht="24.75" customHeight="1" x14ac:dyDescent="0.35">
      <c r="A31" s="129"/>
      <c r="B31" s="129"/>
      <c r="C31" s="113" t="s">
        <v>289</v>
      </c>
      <c r="D31" s="113"/>
      <c r="E31" s="113"/>
      <c r="F31" s="111" t="s">
        <v>286</v>
      </c>
      <c r="G31" s="111"/>
      <c r="H31" s="111"/>
      <c r="I31" s="111"/>
      <c r="J31" s="111"/>
      <c r="K31" s="111"/>
      <c r="L31" s="111"/>
      <c r="M31" s="39"/>
      <c r="N31" s="142" t="s">
        <v>337</v>
      </c>
      <c r="O31" s="12"/>
      <c r="P31" s="122"/>
      <c r="Q31" s="122"/>
      <c r="R31" s="122"/>
      <c r="S31" s="122"/>
    </row>
    <row r="32" spans="1:19" ht="24.75" customHeight="1" x14ac:dyDescent="0.35">
      <c r="A32" s="129"/>
      <c r="B32" s="129"/>
      <c r="C32" s="113" t="s">
        <v>290</v>
      </c>
      <c r="D32" s="113"/>
      <c r="E32" s="113"/>
      <c r="F32" s="111" t="s">
        <v>286</v>
      </c>
      <c r="G32" s="111"/>
      <c r="H32" s="111"/>
      <c r="I32" s="111"/>
      <c r="J32" s="111"/>
      <c r="K32" s="111"/>
      <c r="L32" s="111"/>
      <c r="M32" s="39"/>
      <c r="N32" s="12"/>
      <c r="O32" s="12"/>
      <c r="P32" s="122"/>
      <c r="Q32" s="122"/>
      <c r="R32" s="122"/>
      <c r="S32" s="122"/>
    </row>
    <row r="33" spans="1:19" ht="24.75" customHeight="1" x14ac:dyDescent="0.35">
      <c r="A33" s="129"/>
      <c r="B33" s="129"/>
      <c r="C33" s="113" t="s">
        <v>291</v>
      </c>
      <c r="D33" s="113"/>
      <c r="E33" s="113"/>
      <c r="F33" s="111" t="s">
        <v>286</v>
      </c>
      <c r="G33" s="111"/>
      <c r="H33" s="111"/>
      <c r="I33" s="111"/>
      <c r="J33" s="111"/>
      <c r="K33" s="111"/>
      <c r="L33" s="111"/>
      <c r="M33" s="39"/>
      <c r="N33" s="12"/>
      <c r="O33" s="12"/>
      <c r="P33" s="122"/>
      <c r="Q33" s="122"/>
      <c r="R33" s="122"/>
      <c r="S33" s="122"/>
    </row>
    <row r="34" spans="1:19" ht="24.75" customHeight="1" x14ac:dyDescent="0.35">
      <c r="A34" s="129"/>
      <c r="B34" s="129"/>
      <c r="C34" s="113" t="s">
        <v>292</v>
      </c>
      <c r="D34" s="113"/>
      <c r="E34" s="113"/>
      <c r="F34" s="8"/>
      <c r="G34" s="8"/>
      <c r="H34" s="8"/>
      <c r="I34" s="8"/>
      <c r="J34" s="8"/>
      <c r="K34" s="8"/>
      <c r="L34" s="8"/>
      <c r="M34" s="8"/>
      <c r="N34" s="8">
        <v>6</v>
      </c>
      <c r="O34" s="8">
        <v>96</v>
      </c>
      <c r="P34" s="8">
        <v>96</v>
      </c>
      <c r="Q34" s="8"/>
      <c r="R34" s="8"/>
      <c r="S34" s="7"/>
    </row>
    <row r="35" spans="1:19" ht="24.75" customHeight="1" x14ac:dyDescent="0.35">
      <c r="A35" s="129" t="s">
        <v>293</v>
      </c>
      <c r="B35" s="129" t="s">
        <v>294</v>
      </c>
      <c r="C35" s="107" t="s">
        <v>71</v>
      </c>
      <c r="D35" s="107"/>
      <c r="E35" s="107"/>
      <c r="F35" s="13"/>
      <c r="G35" s="13">
        <v>2</v>
      </c>
      <c r="H35" s="13"/>
      <c r="I35" s="13"/>
      <c r="J35" s="13"/>
      <c r="K35" s="13"/>
      <c r="L35" s="13"/>
      <c r="M35" s="13"/>
      <c r="N35" s="13">
        <v>2</v>
      </c>
      <c r="O35" s="13">
        <v>32</v>
      </c>
      <c r="P35" s="13">
        <v>32</v>
      </c>
      <c r="Q35" s="13"/>
      <c r="R35" s="12" t="s">
        <v>273</v>
      </c>
      <c r="S35" s="12" t="s">
        <v>18</v>
      </c>
    </row>
    <row r="36" spans="1:19" ht="24.75" customHeight="1" x14ac:dyDescent="0.35">
      <c r="A36" s="129"/>
      <c r="B36" s="129"/>
      <c r="C36" s="9">
        <v>1</v>
      </c>
      <c r="D36" s="22" t="s">
        <v>295</v>
      </c>
      <c r="E36" s="11" t="s">
        <v>296</v>
      </c>
      <c r="F36" s="19"/>
      <c r="G36" s="19"/>
      <c r="I36" s="19">
        <v>3</v>
      </c>
      <c r="J36" s="19"/>
      <c r="K36" s="19"/>
      <c r="L36" s="19"/>
      <c r="M36" s="19"/>
      <c r="N36" s="19">
        <v>3</v>
      </c>
      <c r="O36" s="19">
        <v>48</v>
      </c>
      <c r="P36" s="19">
        <v>48</v>
      </c>
      <c r="Q36" s="19"/>
      <c r="R36" s="19" t="s">
        <v>64</v>
      </c>
      <c r="S36" s="19" t="s">
        <v>18</v>
      </c>
    </row>
    <row r="37" spans="1:19" ht="38" customHeight="1" x14ac:dyDescent="0.35">
      <c r="A37" s="129"/>
      <c r="B37" s="129"/>
      <c r="C37" s="9">
        <v>2</v>
      </c>
      <c r="D37" s="10" t="s">
        <v>297</v>
      </c>
      <c r="E37" s="26" t="s">
        <v>298</v>
      </c>
      <c r="F37" s="19"/>
      <c r="G37" s="19"/>
      <c r="H37" s="19"/>
      <c r="I37" s="19">
        <v>3</v>
      </c>
      <c r="J37" s="19"/>
      <c r="K37" s="19"/>
      <c r="L37" s="19"/>
      <c r="M37" s="19"/>
      <c r="N37" s="19">
        <v>3</v>
      </c>
      <c r="O37" s="19">
        <v>48</v>
      </c>
      <c r="P37" s="19">
        <v>48</v>
      </c>
      <c r="Q37" s="19"/>
      <c r="R37" s="19" t="s">
        <v>273</v>
      </c>
      <c r="S37" s="19" t="s">
        <v>18</v>
      </c>
    </row>
    <row r="38" spans="1:19" s="52" customFormat="1" ht="24" x14ac:dyDescent="0.35">
      <c r="A38" s="129"/>
      <c r="B38" s="129"/>
      <c r="C38" s="9">
        <v>3</v>
      </c>
      <c r="D38" s="10" t="s">
        <v>214</v>
      </c>
      <c r="E38" s="26" t="s">
        <v>215</v>
      </c>
      <c r="F38" s="9"/>
      <c r="G38" s="9"/>
      <c r="H38" s="9"/>
      <c r="I38" s="19">
        <v>3</v>
      </c>
      <c r="J38" s="9"/>
      <c r="K38" s="9"/>
      <c r="L38" s="9"/>
      <c r="M38" s="9"/>
      <c r="N38" s="19">
        <v>3</v>
      </c>
      <c r="O38" s="19">
        <v>48</v>
      </c>
      <c r="P38" s="19">
        <v>48</v>
      </c>
      <c r="Q38" s="9"/>
      <c r="R38" s="19" t="s">
        <v>273</v>
      </c>
      <c r="S38" s="19" t="s">
        <v>18</v>
      </c>
    </row>
    <row r="39" spans="1:19" s="52" customFormat="1" ht="35" x14ac:dyDescent="0.35">
      <c r="A39" s="129"/>
      <c r="B39" s="129"/>
      <c r="C39" s="9">
        <v>4</v>
      </c>
      <c r="D39" s="22" t="s">
        <v>299</v>
      </c>
      <c r="E39" s="26" t="s">
        <v>300</v>
      </c>
      <c r="F39" s="9"/>
      <c r="G39" s="9"/>
      <c r="I39" s="58"/>
      <c r="J39" s="9"/>
      <c r="K39" s="19">
        <v>3</v>
      </c>
      <c r="L39" s="9"/>
      <c r="M39" s="9"/>
      <c r="N39" s="19">
        <v>3</v>
      </c>
      <c r="O39" s="19">
        <v>48</v>
      </c>
      <c r="P39" s="19">
        <v>48</v>
      </c>
      <c r="Q39" s="9"/>
      <c r="R39" s="19" t="s">
        <v>273</v>
      </c>
      <c r="S39" s="19" t="s">
        <v>18</v>
      </c>
    </row>
    <row r="40" spans="1:19" ht="24" x14ac:dyDescent="0.35">
      <c r="A40" s="129"/>
      <c r="B40" s="129"/>
      <c r="C40" s="9">
        <v>5</v>
      </c>
      <c r="D40" s="22" t="s">
        <v>218</v>
      </c>
      <c r="E40" s="26" t="s">
        <v>301</v>
      </c>
      <c r="F40" s="9"/>
      <c r="G40" s="9"/>
      <c r="H40" s="9"/>
      <c r="I40" s="9"/>
      <c r="J40" s="19">
        <v>3</v>
      </c>
      <c r="K40" s="9"/>
      <c r="L40" s="9"/>
      <c r="M40" s="9"/>
      <c r="N40" s="19">
        <v>3</v>
      </c>
      <c r="O40" s="19">
        <v>48</v>
      </c>
      <c r="P40" s="19">
        <v>48</v>
      </c>
      <c r="Q40" s="9"/>
      <c r="R40" s="19" t="s">
        <v>273</v>
      </c>
      <c r="S40" s="19" t="s">
        <v>18</v>
      </c>
    </row>
    <row r="41" spans="1:19" ht="24" x14ac:dyDescent="0.35">
      <c r="A41" s="129"/>
      <c r="B41" s="129"/>
      <c r="C41" s="9">
        <v>6</v>
      </c>
      <c r="D41" s="22" t="s">
        <v>220</v>
      </c>
      <c r="E41" s="26" t="s">
        <v>221</v>
      </c>
      <c r="F41" s="9"/>
      <c r="G41" s="9"/>
      <c r="H41" s="9"/>
      <c r="I41" s="9"/>
      <c r="J41" s="19">
        <v>3</v>
      </c>
      <c r="K41" s="9"/>
      <c r="L41" s="9"/>
      <c r="M41" s="9"/>
      <c r="N41" s="19">
        <v>3</v>
      </c>
      <c r="O41" s="19">
        <v>48</v>
      </c>
      <c r="P41" s="19">
        <v>48</v>
      </c>
      <c r="Q41" s="9"/>
      <c r="R41" s="19" t="s">
        <v>273</v>
      </c>
      <c r="S41" s="19" t="s">
        <v>18</v>
      </c>
    </row>
    <row r="42" spans="1:19" ht="24" x14ac:dyDescent="0.35">
      <c r="A42" s="129"/>
      <c r="B42" s="129"/>
      <c r="C42" s="9">
        <v>7</v>
      </c>
      <c r="D42" s="22" t="s">
        <v>222</v>
      </c>
      <c r="E42" s="26" t="s">
        <v>223</v>
      </c>
      <c r="F42" s="9"/>
      <c r="G42" s="9"/>
      <c r="H42" s="9"/>
      <c r="I42" s="9"/>
      <c r="J42" s="19">
        <v>3</v>
      </c>
      <c r="K42" s="9"/>
      <c r="L42" s="9"/>
      <c r="M42" s="9"/>
      <c r="N42" s="19">
        <v>3</v>
      </c>
      <c r="O42" s="19">
        <v>48</v>
      </c>
      <c r="P42" s="19">
        <v>48</v>
      </c>
      <c r="Q42" s="9"/>
      <c r="R42" s="19" t="s">
        <v>273</v>
      </c>
      <c r="S42" s="19" t="s">
        <v>18</v>
      </c>
    </row>
    <row r="43" spans="1:19" ht="23.5" x14ac:dyDescent="0.35">
      <c r="A43" s="129"/>
      <c r="B43" s="129"/>
      <c r="C43" s="9">
        <v>8</v>
      </c>
      <c r="D43" s="22" t="s">
        <v>224</v>
      </c>
      <c r="E43" s="26" t="s">
        <v>302</v>
      </c>
      <c r="F43" s="9"/>
      <c r="G43" s="9"/>
      <c r="H43" s="9" t="s">
        <v>97</v>
      </c>
      <c r="I43" s="9"/>
      <c r="J43" s="9"/>
      <c r="K43" s="9"/>
      <c r="L43" s="9"/>
      <c r="M43" s="9"/>
      <c r="N43" s="9">
        <v>3</v>
      </c>
      <c r="O43" s="9">
        <v>48</v>
      </c>
      <c r="P43" s="9">
        <v>32</v>
      </c>
      <c r="Q43" s="9">
        <v>16</v>
      </c>
      <c r="R43" s="19" t="s">
        <v>283</v>
      </c>
      <c r="S43" s="19" t="s">
        <v>22</v>
      </c>
    </row>
    <row r="44" spans="1:19" ht="35" x14ac:dyDescent="0.35">
      <c r="A44" s="129"/>
      <c r="B44" s="129"/>
      <c r="C44" s="9">
        <v>9</v>
      </c>
      <c r="D44" s="22" t="s">
        <v>173</v>
      </c>
      <c r="E44" s="11" t="s">
        <v>303</v>
      </c>
      <c r="F44" s="9"/>
      <c r="G44" s="9"/>
      <c r="H44" s="9">
        <v>3</v>
      </c>
      <c r="I44" s="9"/>
      <c r="J44" s="9"/>
      <c r="K44" s="9"/>
      <c r="L44" s="9"/>
      <c r="M44" s="9"/>
      <c r="N44" s="9">
        <v>3</v>
      </c>
      <c r="O44" s="9">
        <v>48</v>
      </c>
      <c r="P44" s="9">
        <v>48</v>
      </c>
      <c r="Q44" s="9"/>
      <c r="R44" s="19" t="s">
        <v>64</v>
      </c>
      <c r="S44" s="19" t="s">
        <v>22</v>
      </c>
    </row>
    <row r="45" spans="1:19" ht="24" x14ac:dyDescent="0.35">
      <c r="A45" s="129"/>
      <c r="B45" s="129"/>
      <c r="C45" s="9">
        <v>10</v>
      </c>
      <c r="D45" s="22" t="s">
        <v>175</v>
      </c>
      <c r="E45" s="11" t="s">
        <v>304</v>
      </c>
      <c r="F45" s="9"/>
      <c r="G45" s="9"/>
      <c r="H45" s="9"/>
      <c r="I45" s="9"/>
      <c r="J45" s="9"/>
      <c r="K45" s="9">
        <v>3</v>
      </c>
      <c r="L45" s="9"/>
      <c r="M45" s="9"/>
      <c r="N45" s="9">
        <v>3</v>
      </c>
      <c r="O45" s="9">
        <v>48</v>
      </c>
      <c r="P45" s="9">
        <v>48</v>
      </c>
      <c r="Q45" s="9"/>
      <c r="R45" s="19" t="s">
        <v>273</v>
      </c>
      <c r="S45" s="19" t="s">
        <v>18</v>
      </c>
    </row>
    <row r="46" spans="1:19" ht="23.5" x14ac:dyDescent="0.35">
      <c r="A46" s="129"/>
      <c r="B46" s="129"/>
      <c r="C46" s="9">
        <v>11</v>
      </c>
      <c r="D46" s="22" t="s">
        <v>229</v>
      </c>
      <c r="E46" s="11" t="s">
        <v>230</v>
      </c>
      <c r="F46" s="8">
        <f t="shared" ref="F46:Q46" si="1">SUM(F35:F45)</f>
        <v>0</v>
      </c>
      <c r="G46" s="8">
        <f t="shared" si="1"/>
        <v>2</v>
      </c>
      <c r="H46" s="8">
        <v>6</v>
      </c>
      <c r="I46" s="8">
        <f t="shared" si="1"/>
        <v>9</v>
      </c>
      <c r="J46" s="8">
        <f t="shared" si="1"/>
        <v>9</v>
      </c>
      <c r="K46" s="8">
        <f t="shared" si="1"/>
        <v>6</v>
      </c>
      <c r="L46" s="8">
        <f t="shared" si="1"/>
        <v>0</v>
      </c>
      <c r="M46" s="8">
        <f t="shared" si="1"/>
        <v>0</v>
      </c>
      <c r="N46" s="8">
        <f t="shared" si="1"/>
        <v>32</v>
      </c>
      <c r="O46" s="8">
        <f t="shared" si="1"/>
        <v>512</v>
      </c>
      <c r="P46" s="8">
        <f t="shared" si="1"/>
        <v>496</v>
      </c>
      <c r="Q46" s="8">
        <f t="shared" si="1"/>
        <v>16</v>
      </c>
      <c r="R46" s="8"/>
      <c r="S46" s="8"/>
    </row>
    <row r="47" spans="1:19" ht="35" customHeight="1" x14ac:dyDescent="0.35">
      <c r="A47" s="129"/>
      <c r="B47" s="129" t="s">
        <v>305</v>
      </c>
      <c r="C47" s="107" t="s">
        <v>71</v>
      </c>
      <c r="D47" s="107"/>
      <c r="E47" s="107"/>
      <c r="F47" s="9"/>
      <c r="G47" s="9"/>
      <c r="H47" s="28"/>
      <c r="I47" s="9"/>
      <c r="J47" s="9">
        <v>3</v>
      </c>
      <c r="L47" s="9"/>
      <c r="M47" s="9"/>
      <c r="N47" s="9">
        <v>3</v>
      </c>
      <c r="O47" s="9">
        <v>48</v>
      </c>
      <c r="P47" s="9">
        <v>48</v>
      </c>
      <c r="Q47" s="9"/>
      <c r="R47" s="19" t="s">
        <v>273</v>
      </c>
      <c r="S47" s="19" t="s">
        <v>18</v>
      </c>
    </row>
    <row r="48" spans="1:19" ht="35" x14ac:dyDescent="0.35">
      <c r="A48" s="129"/>
      <c r="B48" s="129"/>
      <c r="C48" s="9">
        <v>1</v>
      </c>
      <c r="D48" s="10" t="s">
        <v>231</v>
      </c>
      <c r="E48" s="59" t="s">
        <v>306</v>
      </c>
      <c r="F48" s="9"/>
      <c r="G48" s="9"/>
      <c r="H48" s="28"/>
      <c r="I48" s="9"/>
      <c r="J48" s="19"/>
      <c r="K48" s="9">
        <v>3</v>
      </c>
      <c r="L48" s="9"/>
      <c r="M48" s="9"/>
      <c r="N48" s="9">
        <v>3</v>
      </c>
      <c r="O48" s="9">
        <v>48</v>
      </c>
      <c r="P48" s="9">
        <v>48</v>
      </c>
      <c r="Q48" s="9"/>
      <c r="R48" s="19" t="s">
        <v>273</v>
      </c>
      <c r="S48" s="19" t="s">
        <v>18</v>
      </c>
    </row>
    <row r="49" spans="1:19" ht="24" x14ac:dyDescent="0.35">
      <c r="A49" s="129"/>
      <c r="B49" s="129"/>
      <c r="C49" s="9">
        <v>2</v>
      </c>
      <c r="D49" s="10" t="s">
        <v>233</v>
      </c>
      <c r="E49" s="26" t="s">
        <v>234</v>
      </c>
      <c r="F49" s="9"/>
      <c r="G49" s="9"/>
      <c r="I49" s="9">
        <v>3</v>
      </c>
      <c r="J49" s="9"/>
      <c r="L49" s="28"/>
      <c r="M49" s="9"/>
      <c r="N49" s="9">
        <v>3</v>
      </c>
      <c r="O49" s="9">
        <v>48</v>
      </c>
      <c r="P49" s="9">
        <v>48</v>
      </c>
      <c r="Q49" s="9"/>
      <c r="R49" s="19" t="s">
        <v>273</v>
      </c>
      <c r="S49" s="19" t="s">
        <v>18</v>
      </c>
    </row>
    <row r="50" spans="1:19" ht="24" x14ac:dyDescent="0.35">
      <c r="A50" s="129"/>
      <c r="B50" s="129"/>
      <c r="C50" s="9">
        <v>3</v>
      </c>
      <c r="D50" s="22" t="s">
        <v>235</v>
      </c>
      <c r="E50" s="59" t="s">
        <v>236</v>
      </c>
      <c r="F50" s="9"/>
      <c r="G50" s="9"/>
      <c r="H50" s="9"/>
      <c r="I50" s="9"/>
      <c r="J50" s="9">
        <v>3</v>
      </c>
      <c r="K50" s="57"/>
      <c r="L50" s="28"/>
      <c r="M50" s="9"/>
      <c r="N50" s="9">
        <v>3</v>
      </c>
      <c r="O50" s="9">
        <v>48</v>
      </c>
      <c r="P50" s="9">
        <v>48</v>
      </c>
      <c r="Q50" s="9"/>
      <c r="R50" s="19" t="s">
        <v>273</v>
      </c>
      <c r="S50" s="19" t="s">
        <v>18</v>
      </c>
    </row>
    <row r="51" spans="1:19" ht="45" customHeight="1" x14ac:dyDescent="0.35">
      <c r="A51" s="129"/>
      <c r="B51" s="129"/>
      <c r="C51" s="9">
        <v>4</v>
      </c>
      <c r="D51" s="22" t="s">
        <v>237</v>
      </c>
      <c r="E51" s="59" t="s">
        <v>307</v>
      </c>
      <c r="F51" s="13"/>
      <c r="G51" s="13"/>
      <c r="H51" s="13"/>
      <c r="I51" s="13"/>
      <c r="K51" s="13">
        <v>3</v>
      </c>
      <c r="L51" s="13"/>
      <c r="M51" s="13"/>
      <c r="N51" s="13">
        <v>3</v>
      </c>
      <c r="O51" s="13">
        <v>48</v>
      </c>
      <c r="P51" s="13">
        <v>48</v>
      </c>
      <c r="Q51" s="13"/>
      <c r="R51" s="19" t="s">
        <v>273</v>
      </c>
      <c r="S51" s="12" t="s">
        <v>18</v>
      </c>
    </row>
    <row r="52" spans="1:19" ht="28" x14ac:dyDescent="0.35">
      <c r="A52" s="129"/>
      <c r="B52" s="129"/>
      <c r="C52" s="9">
        <v>5</v>
      </c>
      <c r="D52" s="22" t="s">
        <v>308</v>
      </c>
      <c r="E52" s="59" t="s">
        <v>309</v>
      </c>
      <c r="F52" s="13"/>
      <c r="G52" s="13"/>
      <c r="H52" s="13"/>
      <c r="I52" s="13"/>
      <c r="J52" s="13">
        <v>3</v>
      </c>
      <c r="K52" s="13"/>
      <c r="L52" s="13"/>
      <c r="M52" s="13"/>
      <c r="N52" s="13">
        <v>3</v>
      </c>
      <c r="O52" s="13">
        <v>48</v>
      </c>
      <c r="P52" s="13">
        <v>48</v>
      </c>
      <c r="Q52" s="13"/>
      <c r="R52" s="12" t="s">
        <v>64</v>
      </c>
      <c r="S52" s="12" t="s">
        <v>18</v>
      </c>
    </row>
    <row r="53" spans="1:19" s="52" customFormat="1" ht="25.5" x14ac:dyDescent="0.35">
      <c r="A53" s="129"/>
      <c r="B53" s="129"/>
      <c r="C53" s="9">
        <v>6</v>
      </c>
      <c r="D53" s="22" t="s">
        <v>139</v>
      </c>
      <c r="E53" s="59" t="s">
        <v>183</v>
      </c>
      <c r="F53" s="12"/>
      <c r="G53" s="12"/>
      <c r="H53" s="12"/>
      <c r="I53" s="12"/>
      <c r="J53" s="12"/>
      <c r="K53" s="12" t="s">
        <v>97</v>
      </c>
      <c r="L53" s="12"/>
      <c r="M53" s="12"/>
      <c r="N53" s="12">
        <v>3</v>
      </c>
      <c r="O53" s="12">
        <f>N53*16</f>
        <v>48</v>
      </c>
      <c r="P53" s="12">
        <v>32</v>
      </c>
      <c r="Q53" s="12">
        <v>16</v>
      </c>
      <c r="R53" s="12" t="s">
        <v>64</v>
      </c>
      <c r="S53" s="12" t="s">
        <v>22</v>
      </c>
    </row>
    <row r="54" spans="1:19" ht="24.5" x14ac:dyDescent="0.35">
      <c r="A54" s="129"/>
      <c r="B54" s="129"/>
      <c r="C54" s="9">
        <v>7</v>
      </c>
      <c r="D54" s="10" t="s">
        <v>125</v>
      </c>
      <c r="E54" s="60" t="s">
        <v>184</v>
      </c>
      <c r="F54" s="9"/>
      <c r="G54" s="9"/>
      <c r="H54" s="9"/>
      <c r="I54" s="9"/>
      <c r="J54" s="9"/>
      <c r="K54" s="9">
        <v>3</v>
      </c>
      <c r="L54" s="9"/>
      <c r="M54" s="9"/>
      <c r="N54" s="9">
        <v>3</v>
      </c>
      <c r="O54" s="9">
        <v>48</v>
      </c>
      <c r="P54" s="9">
        <v>48</v>
      </c>
      <c r="Q54" s="9"/>
      <c r="R54" s="19" t="s">
        <v>273</v>
      </c>
      <c r="S54" s="19" t="s">
        <v>18</v>
      </c>
    </row>
    <row r="55" spans="1:19" ht="35" x14ac:dyDescent="0.35">
      <c r="A55" s="129"/>
      <c r="B55" s="129"/>
      <c r="C55" s="9">
        <v>8</v>
      </c>
      <c r="D55" s="22" t="s">
        <v>240</v>
      </c>
      <c r="E55" s="26" t="s">
        <v>310</v>
      </c>
      <c r="F55" s="9"/>
      <c r="G55" s="9"/>
      <c r="H55" s="9"/>
      <c r="I55" s="9"/>
      <c r="J55" s="9"/>
      <c r="K55" s="9">
        <v>3</v>
      </c>
      <c r="M55" s="9"/>
      <c r="N55" s="9">
        <v>3</v>
      </c>
      <c r="O55" s="9">
        <v>48</v>
      </c>
      <c r="P55" s="9">
        <v>48</v>
      </c>
      <c r="Q55" s="9"/>
      <c r="R55" s="19" t="s">
        <v>273</v>
      </c>
      <c r="S55" s="19" t="s">
        <v>18</v>
      </c>
    </row>
    <row r="56" spans="1:19" ht="24" x14ac:dyDescent="0.35">
      <c r="A56" s="129"/>
      <c r="B56" s="129"/>
      <c r="C56" s="9">
        <v>9</v>
      </c>
      <c r="D56" s="22" t="s">
        <v>242</v>
      </c>
      <c r="E56" s="59" t="s">
        <v>243</v>
      </c>
      <c r="F56" s="9"/>
      <c r="G56" s="9"/>
      <c r="H56" s="9"/>
      <c r="I56" s="9"/>
      <c r="J56" s="9"/>
      <c r="K56" s="9"/>
      <c r="L56" s="9">
        <v>3</v>
      </c>
      <c r="M56" s="9"/>
      <c r="N56" s="9">
        <v>3</v>
      </c>
      <c r="O56" s="9">
        <v>48</v>
      </c>
      <c r="P56" s="9">
        <v>48</v>
      </c>
      <c r="Q56" s="9"/>
      <c r="R56" s="19" t="s">
        <v>273</v>
      </c>
      <c r="S56" s="19" t="s">
        <v>18</v>
      </c>
    </row>
    <row r="57" spans="1:19" ht="24" x14ac:dyDescent="0.35">
      <c r="A57" s="129"/>
      <c r="B57" s="129"/>
      <c r="C57" s="9">
        <v>10</v>
      </c>
      <c r="D57" s="22" t="s">
        <v>244</v>
      </c>
      <c r="E57" s="26" t="s">
        <v>311</v>
      </c>
      <c r="F57" s="9"/>
      <c r="G57" s="9"/>
      <c r="H57" s="9"/>
      <c r="I57" s="9"/>
      <c r="J57" s="9"/>
      <c r="K57" s="9"/>
      <c r="L57" s="9">
        <v>3</v>
      </c>
      <c r="M57" s="9"/>
      <c r="N57" s="9">
        <v>3</v>
      </c>
      <c r="O57" s="9">
        <v>48</v>
      </c>
      <c r="P57" s="9">
        <v>48</v>
      </c>
      <c r="Q57" s="9"/>
      <c r="R57" s="19" t="s">
        <v>273</v>
      </c>
      <c r="S57" s="19" t="s">
        <v>18</v>
      </c>
    </row>
    <row r="58" spans="1:19" ht="24" x14ac:dyDescent="0.35">
      <c r="A58" s="129"/>
      <c r="B58" s="129"/>
      <c r="C58" s="9">
        <v>11</v>
      </c>
      <c r="D58" s="22" t="s">
        <v>246</v>
      </c>
      <c r="E58" s="26" t="s">
        <v>247</v>
      </c>
      <c r="F58" s="9"/>
      <c r="G58" s="9"/>
      <c r="H58" s="9"/>
      <c r="I58" s="9"/>
      <c r="J58" s="9"/>
      <c r="K58" s="9"/>
      <c r="L58" s="9">
        <v>3</v>
      </c>
      <c r="M58" s="9"/>
      <c r="N58" s="9">
        <v>3</v>
      </c>
      <c r="O58" s="9">
        <v>48</v>
      </c>
      <c r="P58" s="9">
        <v>48</v>
      </c>
      <c r="Q58" s="9"/>
      <c r="R58" s="19" t="s">
        <v>273</v>
      </c>
      <c r="S58" s="19" t="s">
        <v>18</v>
      </c>
    </row>
    <row r="59" spans="1:19" ht="24" x14ac:dyDescent="0.35">
      <c r="A59" s="129"/>
      <c r="B59" s="129"/>
      <c r="C59" s="9">
        <v>12</v>
      </c>
      <c r="D59" s="22" t="s">
        <v>248</v>
      </c>
      <c r="E59" s="26" t="s">
        <v>249</v>
      </c>
      <c r="F59" s="9"/>
      <c r="G59" s="9"/>
      <c r="H59" s="9"/>
      <c r="I59" s="9"/>
      <c r="J59" s="9"/>
      <c r="K59" s="9"/>
      <c r="L59" s="9">
        <v>3</v>
      </c>
      <c r="M59" s="9"/>
      <c r="N59" s="9">
        <v>3</v>
      </c>
      <c r="O59" s="9">
        <v>48</v>
      </c>
      <c r="P59" s="9">
        <v>48</v>
      </c>
      <c r="Q59" s="9"/>
      <c r="R59" s="19" t="s">
        <v>273</v>
      </c>
      <c r="S59" s="19" t="s">
        <v>18</v>
      </c>
    </row>
    <row r="60" spans="1:19" ht="23.5" x14ac:dyDescent="0.35">
      <c r="A60" s="129"/>
      <c r="B60" s="129"/>
      <c r="C60" s="9">
        <v>13</v>
      </c>
      <c r="D60" s="22" t="s">
        <v>250</v>
      </c>
      <c r="E60" s="26" t="s">
        <v>251</v>
      </c>
      <c r="F60" s="13"/>
      <c r="G60" s="13"/>
      <c r="H60" s="13"/>
      <c r="I60" s="13"/>
      <c r="J60" s="13"/>
      <c r="K60" s="13"/>
      <c r="L60" s="13" t="s">
        <v>120</v>
      </c>
      <c r="M60" s="13"/>
      <c r="N60" s="13">
        <v>2</v>
      </c>
      <c r="O60" s="13">
        <v>32</v>
      </c>
      <c r="P60" s="13">
        <v>16</v>
      </c>
      <c r="Q60" s="13">
        <v>16</v>
      </c>
      <c r="R60" s="12" t="s">
        <v>64</v>
      </c>
      <c r="S60" s="12" t="s">
        <v>22</v>
      </c>
    </row>
    <row r="61" spans="1:19" ht="23.5" x14ac:dyDescent="0.35">
      <c r="A61" s="129"/>
      <c r="B61" s="129"/>
      <c r="C61" s="9">
        <v>14</v>
      </c>
      <c r="D61" s="22" t="s">
        <v>118</v>
      </c>
      <c r="E61" s="11" t="s">
        <v>119</v>
      </c>
      <c r="F61" s="8">
        <f>SUM(F47:F60)</f>
        <v>0</v>
      </c>
      <c r="G61" s="8">
        <f>SUM(G47:G60)</f>
        <v>0</v>
      </c>
      <c r="H61" s="8">
        <f>SUM(H47:H60)</f>
        <v>0</v>
      </c>
      <c r="I61" s="8">
        <f>SUM(I47:I60)</f>
        <v>3</v>
      </c>
      <c r="J61" s="8">
        <v>9</v>
      </c>
      <c r="K61" s="8">
        <v>18</v>
      </c>
      <c r="L61" s="8">
        <v>14</v>
      </c>
      <c r="M61" s="8">
        <f t="shared" ref="M61:Q61" si="2">SUM(M47:M60)</f>
        <v>0</v>
      </c>
      <c r="N61" s="8">
        <f t="shared" si="2"/>
        <v>41</v>
      </c>
      <c r="O61" s="8">
        <f t="shared" si="2"/>
        <v>656</v>
      </c>
      <c r="P61" s="8">
        <f t="shared" si="2"/>
        <v>624</v>
      </c>
      <c r="Q61" s="8">
        <f t="shared" si="2"/>
        <v>32</v>
      </c>
      <c r="R61" s="7"/>
      <c r="S61" s="7"/>
    </row>
    <row r="62" spans="1:19" ht="15.5" customHeight="1" x14ac:dyDescent="0.35">
      <c r="A62" s="61"/>
      <c r="B62" s="7" t="s">
        <v>312</v>
      </c>
      <c r="C62" s="115" t="s">
        <v>71</v>
      </c>
      <c r="D62" s="115"/>
      <c r="E62" s="115"/>
      <c r="F62" s="8">
        <f t="shared" ref="F62:Q62" si="3">SUM(F61,F46)</f>
        <v>0</v>
      </c>
      <c r="G62" s="8">
        <f t="shared" si="3"/>
        <v>2</v>
      </c>
      <c r="H62" s="8">
        <f t="shared" si="3"/>
        <v>6</v>
      </c>
      <c r="I62" s="8">
        <f t="shared" si="3"/>
        <v>12</v>
      </c>
      <c r="J62" s="8">
        <f t="shared" si="3"/>
        <v>18</v>
      </c>
      <c r="K62" s="8">
        <f t="shared" si="3"/>
        <v>24</v>
      </c>
      <c r="L62" s="8">
        <f t="shared" si="3"/>
        <v>14</v>
      </c>
      <c r="M62" s="8">
        <f t="shared" si="3"/>
        <v>0</v>
      </c>
      <c r="N62" s="8">
        <f t="shared" si="3"/>
        <v>73</v>
      </c>
      <c r="O62" s="8">
        <f t="shared" si="3"/>
        <v>1168</v>
      </c>
      <c r="P62" s="8">
        <f t="shared" si="3"/>
        <v>1120</v>
      </c>
      <c r="Q62" s="8">
        <f t="shared" si="3"/>
        <v>48</v>
      </c>
      <c r="R62" s="7"/>
      <c r="S62" s="7"/>
    </row>
    <row r="63" spans="1:19" ht="23.5" customHeight="1" x14ac:dyDescent="0.35">
      <c r="A63" s="129" t="s">
        <v>313</v>
      </c>
      <c r="B63" s="130" t="s">
        <v>314</v>
      </c>
      <c r="C63" s="7"/>
      <c r="D63" s="7"/>
      <c r="E63" s="7"/>
      <c r="F63" s="13"/>
      <c r="G63" s="13"/>
      <c r="H63" s="13"/>
      <c r="I63" s="13"/>
      <c r="J63" s="12">
        <v>3</v>
      </c>
      <c r="K63" s="13"/>
      <c r="L63" s="13"/>
      <c r="M63" s="13"/>
      <c r="N63" s="13">
        <v>3</v>
      </c>
      <c r="O63" s="13">
        <v>48</v>
      </c>
      <c r="P63" s="13">
        <v>48</v>
      </c>
      <c r="Q63" s="13"/>
      <c r="R63" s="12" t="s">
        <v>283</v>
      </c>
      <c r="S63" s="12" t="s">
        <v>18</v>
      </c>
    </row>
    <row r="64" spans="1:19" ht="35" customHeight="1" x14ac:dyDescent="0.35">
      <c r="A64" s="129"/>
      <c r="B64" s="131"/>
      <c r="C64" s="13">
        <v>1</v>
      </c>
      <c r="D64" s="31" t="s">
        <v>189</v>
      </c>
      <c r="E64" s="34" t="s">
        <v>190</v>
      </c>
      <c r="F64" s="12"/>
      <c r="G64" s="12"/>
      <c r="H64" s="12"/>
      <c r="I64" s="12"/>
      <c r="J64" s="12" t="s">
        <v>97</v>
      </c>
      <c r="K64" s="12"/>
      <c r="L64" s="12"/>
      <c r="M64" s="12"/>
      <c r="N64" s="13">
        <v>3</v>
      </c>
      <c r="O64" s="12">
        <v>48</v>
      </c>
      <c r="P64" s="12">
        <v>32</v>
      </c>
      <c r="Q64" s="12">
        <v>16</v>
      </c>
      <c r="R64" s="12" t="s">
        <v>64</v>
      </c>
      <c r="S64" s="13" t="s">
        <v>22</v>
      </c>
    </row>
    <row r="65" spans="1:19" s="52" customFormat="1" ht="39" customHeight="1" x14ac:dyDescent="0.35">
      <c r="A65" s="129"/>
      <c r="B65" s="131"/>
      <c r="C65" s="13">
        <v>2</v>
      </c>
      <c r="D65" s="33" t="s">
        <v>127</v>
      </c>
      <c r="E65" s="34" t="s">
        <v>315</v>
      </c>
      <c r="F65" s="9"/>
      <c r="G65" s="9"/>
      <c r="H65" s="9"/>
      <c r="I65" s="9"/>
      <c r="J65" s="68"/>
      <c r="K65" s="9"/>
      <c r="L65" s="9" t="s">
        <v>97</v>
      </c>
      <c r="M65" s="9"/>
      <c r="N65" s="9">
        <v>3</v>
      </c>
      <c r="O65" s="9">
        <v>48</v>
      </c>
      <c r="P65" s="9">
        <v>32</v>
      </c>
      <c r="Q65" s="9">
        <v>16</v>
      </c>
      <c r="R65" s="19" t="s">
        <v>64</v>
      </c>
      <c r="S65" s="19" t="s">
        <v>18</v>
      </c>
    </row>
    <row r="66" spans="1:19" ht="35" x14ac:dyDescent="0.35">
      <c r="A66" s="129"/>
      <c r="B66" s="131"/>
      <c r="C66" s="13">
        <v>3</v>
      </c>
      <c r="D66" s="35" t="s">
        <v>129</v>
      </c>
      <c r="E66" s="62" t="s">
        <v>252</v>
      </c>
      <c r="F66" s="19"/>
      <c r="G66" s="19"/>
      <c r="H66" s="19"/>
      <c r="I66" s="19"/>
      <c r="J66" s="19"/>
      <c r="K66" s="19">
        <v>3</v>
      </c>
      <c r="L66" s="19"/>
      <c r="M66" s="19"/>
      <c r="N66" s="19">
        <v>3</v>
      </c>
      <c r="O66" s="19">
        <v>48</v>
      </c>
      <c r="P66" s="19">
        <v>48</v>
      </c>
      <c r="Q66" s="9"/>
      <c r="R66" s="19" t="s">
        <v>64</v>
      </c>
      <c r="S66" s="19" t="s">
        <v>18</v>
      </c>
    </row>
    <row r="67" spans="1:19" s="52" customFormat="1" ht="35" x14ac:dyDescent="0.35">
      <c r="A67" s="129"/>
      <c r="B67" s="131"/>
      <c r="C67" s="13">
        <v>4</v>
      </c>
      <c r="D67" s="10" t="s">
        <v>253</v>
      </c>
      <c r="E67" s="63" t="s">
        <v>132</v>
      </c>
      <c r="F67" s="9"/>
      <c r="G67" s="9"/>
      <c r="H67" s="9"/>
      <c r="I67" s="9">
        <v>3</v>
      </c>
      <c r="J67" s="9"/>
      <c r="K67" s="9"/>
      <c r="L67" s="9"/>
      <c r="M67" s="9"/>
      <c r="N67" s="9">
        <v>3</v>
      </c>
      <c r="O67" s="9">
        <v>48</v>
      </c>
      <c r="P67" s="9">
        <v>48</v>
      </c>
      <c r="Q67" s="9"/>
      <c r="R67" s="19" t="s">
        <v>283</v>
      </c>
      <c r="S67" s="19" t="s">
        <v>22</v>
      </c>
    </row>
    <row r="68" spans="1:19" s="52" customFormat="1" ht="24.5" x14ac:dyDescent="0.35">
      <c r="A68" s="129"/>
      <c r="B68" s="131"/>
      <c r="C68" s="13">
        <v>5</v>
      </c>
      <c r="D68" s="10" t="s">
        <v>191</v>
      </c>
      <c r="E68" s="60" t="s">
        <v>254</v>
      </c>
      <c r="F68" s="19"/>
      <c r="G68" s="19">
        <v>3</v>
      </c>
      <c r="H68" s="19"/>
      <c r="I68" s="19"/>
      <c r="J68" s="19"/>
      <c r="K68" s="19"/>
      <c r="L68" s="19"/>
      <c r="M68" s="19"/>
      <c r="N68" s="19">
        <v>3</v>
      </c>
      <c r="O68" s="19">
        <v>48</v>
      </c>
      <c r="P68" s="19">
        <v>48</v>
      </c>
      <c r="Q68" s="19"/>
      <c r="R68" s="19" t="s">
        <v>283</v>
      </c>
      <c r="S68" s="19" t="s">
        <v>18</v>
      </c>
    </row>
    <row r="69" spans="1:19" s="52" customFormat="1" ht="23.5" x14ac:dyDescent="0.35">
      <c r="A69" s="129"/>
      <c r="B69" s="131"/>
      <c r="C69" s="13">
        <v>6</v>
      </c>
      <c r="D69" s="10" t="s">
        <v>135</v>
      </c>
      <c r="E69" s="26" t="s">
        <v>316</v>
      </c>
      <c r="F69" s="13"/>
      <c r="G69" s="13"/>
      <c r="H69" s="13"/>
      <c r="I69" s="13"/>
      <c r="J69" s="13"/>
      <c r="K69" s="13"/>
      <c r="L69" s="13">
        <v>3</v>
      </c>
      <c r="M69" s="13"/>
      <c r="N69" s="13">
        <v>3</v>
      </c>
      <c r="O69" s="13">
        <v>48</v>
      </c>
      <c r="P69" s="13">
        <v>48</v>
      </c>
      <c r="Q69" s="13"/>
      <c r="R69" s="12" t="s">
        <v>64</v>
      </c>
      <c r="S69" s="12" t="s">
        <v>22</v>
      </c>
    </row>
    <row r="70" spans="1:19" s="52" customFormat="1" ht="36" x14ac:dyDescent="0.35">
      <c r="A70" s="129"/>
      <c r="B70" s="131"/>
      <c r="C70" s="13">
        <v>7</v>
      </c>
      <c r="D70" s="10" t="s">
        <v>137</v>
      </c>
      <c r="E70" s="26" t="s">
        <v>194</v>
      </c>
      <c r="F70" s="13"/>
      <c r="G70" s="13"/>
      <c r="H70" s="13"/>
      <c r="I70" s="13"/>
      <c r="J70" s="13"/>
      <c r="L70" s="13">
        <v>3</v>
      </c>
      <c r="M70" s="13"/>
      <c r="N70" s="13">
        <v>3</v>
      </c>
      <c r="O70" s="13">
        <v>48</v>
      </c>
      <c r="P70" s="13">
        <v>48</v>
      </c>
      <c r="Q70" s="13"/>
      <c r="R70" s="12" t="s">
        <v>283</v>
      </c>
      <c r="S70" s="12" t="s">
        <v>18</v>
      </c>
    </row>
    <row r="71" spans="1:19" s="53" customFormat="1" ht="27.75" customHeight="1" x14ac:dyDescent="0.35">
      <c r="A71" s="129"/>
      <c r="B71" s="131"/>
      <c r="C71" s="13">
        <v>8</v>
      </c>
      <c r="D71" s="10" t="s">
        <v>195</v>
      </c>
      <c r="E71" s="26" t="s">
        <v>256</v>
      </c>
      <c r="F71" s="28"/>
      <c r="G71" s="28"/>
      <c r="H71" s="28"/>
      <c r="I71" s="28"/>
      <c r="J71" s="28"/>
      <c r="K71" s="28"/>
      <c r="L71" s="28">
        <v>1</v>
      </c>
      <c r="M71" s="28"/>
      <c r="N71" s="28">
        <v>1</v>
      </c>
      <c r="O71" s="19">
        <f>N71*16</f>
        <v>16</v>
      </c>
      <c r="P71" s="28"/>
      <c r="Q71" s="28">
        <v>16</v>
      </c>
      <c r="R71" s="19" t="s">
        <v>64</v>
      </c>
      <c r="S71" s="19" t="s">
        <v>22</v>
      </c>
    </row>
    <row r="72" spans="1:19" s="53" customFormat="1" ht="37" customHeight="1" x14ac:dyDescent="0.35">
      <c r="A72" s="129"/>
      <c r="B72" s="131"/>
      <c r="C72" s="13">
        <v>9</v>
      </c>
      <c r="D72" s="10" t="s">
        <v>257</v>
      </c>
      <c r="E72" s="11" t="s">
        <v>142</v>
      </c>
      <c r="F72" s="13"/>
      <c r="G72" s="13"/>
      <c r="H72" s="13"/>
      <c r="I72" s="13">
        <v>4</v>
      </c>
      <c r="J72" s="13"/>
      <c r="K72" s="13"/>
      <c r="L72" s="13"/>
      <c r="M72" s="13"/>
      <c r="N72" s="13">
        <v>4</v>
      </c>
      <c r="O72" s="13">
        <v>64</v>
      </c>
      <c r="P72" s="13">
        <v>64</v>
      </c>
      <c r="Q72" s="13"/>
      <c r="R72" s="31" t="s">
        <v>317</v>
      </c>
      <c r="S72" s="12" t="s">
        <v>18</v>
      </c>
    </row>
    <row r="73" spans="1:19" ht="35" x14ac:dyDescent="0.35">
      <c r="A73" s="129"/>
      <c r="B73" s="132"/>
      <c r="C73" s="13">
        <v>10</v>
      </c>
      <c r="D73" s="22" t="s">
        <v>178</v>
      </c>
      <c r="E73" s="63" t="s">
        <v>258</v>
      </c>
      <c r="F73" s="8">
        <f t="shared" ref="F73:I73" si="4">SUM(F63:F72)</f>
        <v>0</v>
      </c>
      <c r="G73" s="8">
        <f t="shared" si="4"/>
        <v>3</v>
      </c>
      <c r="H73" s="8">
        <f t="shared" si="4"/>
        <v>0</v>
      </c>
      <c r="I73" s="8">
        <f t="shared" si="4"/>
        <v>7</v>
      </c>
      <c r="J73" s="8">
        <v>6</v>
      </c>
      <c r="K73" s="8">
        <f t="shared" ref="K73:Q73" si="5">SUM(K63:K72)</f>
        <v>3</v>
      </c>
      <c r="L73" s="8">
        <v>10</v>
      </c>
      <c r="M73" s="8">
        <f t="shared" si="5"/>
        <v>0</v>
      </c>
      <c r="N73" s="8">
        <f t="shared" si="5"/>
        <v>29</v>
      </c>
      <c r="O73" s="8">
        <f t="shared" si="5"/>
        <v>464</v>
      </c>
      <c r="P73" s="8">
        <f t="shared" si="5"/>
        <v>416</v>
      </c>
      <c r="Q73" s="8">
        <f t="shared" si="5"/>
        <v>48</v>
      </c>
      <c r="R73" s="8"/>
      <c r="S73" s="8"/>
    </row>
    <row r="74" spans="1:19" x14ac:dyDescent="0.35">
      <c r="A74" s="129"/>
      <c r="B74" s="8" t="s">
        <v>318</v>
      </c>
      <c r="C74" s="105" t="s">
        <v>71</v>
      </c>
      <c r="D74" s="105"/>
      <c r="E74" s="105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</row>
    <row r="75" spans="1:19" ht="39" customHeight="1" x14ac:dyDescent="0.35">
      <c r="A75" s="129"/>
      <c r="B75" s="130" t="s">
        <v>319</v>
      </c>
      <c r="C75" s="8"/>
      <c r="D75" s="8"/>
      <c r="E75" s="8"/>
      <c r="G75" s="63"/>
      <c r="H75" s="22">
        <v>3</v>
      </c>
      <c r="I75" s="63"/>
      <c r="K75" s="63"/>
      <c r="L75" s="22"/>
      <c r="M75" s="63"/>
      <c r="N75" s="22">
        <v>3</v>
      </c>
      <c r="O75" s="63"/>
      <c r="P75" s="13">
        <v>40</v>
      </c>
      <c r="Q75" s="13">
        <v>8</v>
      </c>
      <c r="R75" s="31" t="s">
        <v>317</v>
      </c>
      <c r="S75" s="37" t="s">
        <v>18</v>
      </c>
    </row>
    <row r="76" spans="1:19" ht="35" customHeight="1" x14ac:dyDescent="0.35">
      <c r="A76" s="129"/>
      <c r="B76" s="131"/>
      <c r="C76" s="13">
        <v>1</v>
      </c>
      <c r="D76" s="22" t="s">
        <v>320</v>
      </c>
      <c r="E76" s="26" t="s">
        <v>321</v>
      </c>
      <c r="F76" s="64"/>
      <c r="G76" s="13" t="s">
        <v>97</v>
      </c>
      <c r="H76" s="13"/>
      <c r="J76" s="13"/>
      <c r="K76" s="13"/>
      <c r="L76" s="13"/>
      <c r="M76" s="13"/>
      <c r="N76" s="13">
        <v>3</v>
      </c>
      <c r="O76" s="13"/>
      <c r="P76" s="13">
        <v>32</v>
      </c>
      <c r="Q76" s="13">
        <v>16</v>
      </c>
      <c r="R76" s="31" t="s">
        <v>317</v>
      </c>
      <c r="S76" s="12" t="s">
        <v>18</v>
      </c>
    </row>
    <row r="77" spans="1:19" ht="18" customHeight="1" x14ac:dyDescent="0.35">
      <c r="A77" s="129"/>
      <c r="B77" s="131"/>
      <c r="C77" s="13">
        <v>2</v>
      </c>
      <c r="D77" s="22" t="s">
        <v>322</v>
      </c>
      <c r="E77" s="63" t="s">
        <v>323</v>
      </c>
      <c r="F77" s="8">
        <v>0</v>
      </c>
      <c r="G77" s="8">
        <v>0</v>
      </c>
      <c r="H77" s="8">
        <v>0</v>
      </c>
      <c r="I77" s="8">
        <v>3</v>
      </c>
      <c r="J77" s="8">
        <v>5</v>
      </c>
      <c r="K77" s="8">
        <v>0</v>
      </c>
      <c r="L77" s="8">
        <v>0</v>
      </c>
      <c r="M77" s="8">
        <v>0</v>
      </c>
      <c r="N77" s="8">
        <v>6</v>
      </c>
      <c r="O77" s="8">
        <v>96</v>
      </c>
      <c r="P77" s="8">
        <v>72</v>
      </c>
      <c r="Q77" s="8">
        <v>24</v>
      </c>
      <c r="R77" s="31"/>
      <c r="S77" s="12"/>
    </row>
    <row r="78" spans="1:19" ht="28" customHeight="1" x14ac:dyDescent="0.35">
      <c r="A78" s="129"/>
      <c r="B78" s="132"/>
      <c r="C78" s="126" t="s">
        <v>71</v>
      </c>
      <c r="D78" s="127"/>
      <c r="E78" s="128"/>
      <c r="F78" s="66"/>
      <c r="G78" s="66"/>
      <c r="H78" s="66"/>
      <c r="I78" s="66"/>
      <c r="J78" s="66"/>
      <c r="K78" s="66"/>
      <c r="L78" s="66"/>
      <c r="M78" s="66"/>
      <c r="N78" s="66"/>
      <c r="O78" s="66"/>
      <c r="P78" s="66"/>
      <c r="Q78" s="66"/>
      <c r="R78" s="66"/>
      <c r="S78" s="69"/>
    </row>
    <row r="79" spans="1:19" x14ac:dyDescent="0.35">
      <c r="A79" s="129"/>
      <c r="B79" s="8" t="s">
        <v>325</v>
      </c>
      <c r="C79" s="65" t="s">
        <v>324</v>
      </c>
      <c r="D79" s="66"/>
      <c r="E79" s="66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</row>
    <row r="80" spans="1:19" s="50" customFormat="1" ht="21" x14ac:dyDescent="0.35">
      <c r="A80" s="67" t="s">
        <v>326</v>
      </c>
      <c r="B80" s="67"/>
      <c r="C80" s="8"/>
      <c r="D80" s="8"/>
      <c r="E80" s="8"/>
      <c r="F80" s="8">
        <f t="shared" ref="F80:Q80" si="6">SUM(F73,F62,F34,F27)</f>
        <v>20</v>
      </c>
      <c r="G80" s="8">
        <f t="shared" si="6"/>
        <v>22</v>
      </c>
      <c r="H80" s="8">
        <f t="shared" si="6"/>
        <v>15</v>
      </c>
      <c r="I80" s="8">
        <f t="shared" si="6"/>
        <v>26</v>
      </c>
      <c r="J80" s="8">
        <f t="shared" si="6"/>
        <v>24</v>
      </c>
      <c r="K80" s="8">
        <f t="shared" si="6"/>
        <v>27</v>
      </c>
      <c r="L80" s="8">
        <f t="shared" si="6"/>
        <v>24</v>
      </c>
      <c r="M80" s="8">
        <f t="shared" si="6"/>
        <v>0</v>
      </c>
      <c r="N80" s="8">
        <f t="shared" si="6"/>
        <v>156</v>
      </c>
      <c r="O80" s="8">
        <f t="shared" si="6"/>
        <v>2644</v>
      </c>
      <c r="P80" s="8">
        <f t="shared" si="6"/>
        <v>2484</v>
      </c>
      <c r="Q80" s="8">
        <f t="shared" si="6"/>
        <v>96</v>
      </c>
      <c r="R80" s="57"/>
      <c r="S80" s="57"/>
    </row>
    <row r="81" spans="3:5" ht="20" x14ac:dyDescent="0.35">
      <c r="C81" s="67"/>
      <c r="D81" s="67"/>
      <c r="E81" s="67"/>
    </row>
  </sheetData>
  <mergeCells count="41">
    <mergeCell ref="A35:A61"/>
    <mergeCell ref="A63:A79"/>
    <mergeCell ref="B4:B27"/>
    <mergeCell ref="B28:B34"/>
    <mergeCell ref="B35:B46"/>
    <mergeCell ref="B47:B61"/>
    <mergeCell ref="B63:B73"/>
    <mergeCell ref="B75:B78"/>
    <mergeCell ref="C78:E78"/>
    <mergeCell ref="C35:E35"/>
    <mergeCell ref="C47:E47"/>
    <mergeCell ref="C62:E62"/>
    <mergeCell ref="C74:E74"/>
    <mergeCell ref="C32:E32"/>
    <mergeCell ref="F31:L31"/>
    <mergeCell ref="C33:E33"/>
    <mergeCell ref="F32:L32"/>
    <mergeCell ref="C34:E34"/>
    <mergeCell ref="F33:L33"/>
    <mergeCell ref="C28:E28"/>
    <mergeCell ref="F28:L28"/>
    <mergeCell ref="C30:E30"/>
    <mergeCell ref="F29:L29"/>
    <mergeCell ref="C31:E31"/>
    <mergeCell ref="F30:L30"/>
    <mergeCell ref="C29:E29"/>
    <mergeCell ref="A1:S1"/>
    <mergeCell ref="F2:M2"/>
    <mergeCell ref="P2:Q2"/>
    <mergeCell ref="F10:M10"/>
    <mergeCell ref="C27:E27"/>
    <mergeCell ref="A4:A34"/>
    <mergeCell ref="C2:C3"/>
    <mergeCell ref="D2:D3"/>
    <mergeCell ref="E2:E3"/>
    <mergeCell ref="N2:N3"/>
    <mergeCell ref="O2:O3"/>
    <mergeCell ref="R2:R3"/>
    <mergeCell ref="S2:S3"/>
    <mergeCell ref="A2:B3"/>
    <mergeCell ref="P28:S33"/>
  </mergeCells>
  <phoneticPr fontId="39" type="noConversion"/>
  <conditionalFormatting sqref="S42">
    <cfRule type="duplicateValues" dxfId="5" priority="4"/>
  </conditionalFormatting>
  <conditionalFormatting sqref="S45">
    <cfRule type="duplicateValues" dxfId="4" priority="3"/>
  </conditionalFormatting>
  <conditionalFormatting sqref="S47">
    <cfRule type="duplicateValues" dxfId="3" priority="1"/>
  </conditionalFormatting>
  <pageMargins left="0.78680555555555598" right="0.31496062992126" top="0.74803149606299202" bottom="0.74803149606299202" header="0.31496062992126" footer="0.31496062992126"/>
  <pageSetup paperSize="8" scale="92" orientation="portrait" r:id="rId1"/>
  <rowBreaks count="1" manualBreakCount="1">
    <brk id="4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79"/>
  <sheetViews>
    <sheetView view="pageBreakPreview" zoomScaleNormal="110" workbookViewId="0">
      <pane xSplit="2" ySplit="3" topLeftCell="C71" activePane="bottomRight" state="frozen"/>
      <selection pane="topRight"/>
      <selection pane="bottomLeft"/>
      <selection pane="bottomRight" activeCell="V87" sqref="V87"/>
    </sheetView>
  </sheetViews>
  <sheetFormatPr defaultColWidth="11" defaultRowHeight="15.5" x14ac:dyDescent="0.35"/>
  <cols>
    <col min="1" max="2" width="2.69140625" customWidth="1"/>
    <col min="3" max="3" width="3.15234375" customWidth="1"/>
    <col min="4" max="4" width="8.69140625" style="5" customWidth="1"/>
    <col min="5" max="5" width="19" style="6" customWidth="1"/>
    <col min="6" max="13" width="3.15234375" customWidth="1"/>
    <col min="14" max="14" width="4" customWidth="1"/>
    <col min="15" max="16" width="5.15234375" customWidth="1"/>
    <col min="17" max="17" width="4.3046875" customWidth="1"/>
    <col min="18" max="18" width="6.84375" customWidth="1"/>
    <col min="19" max="19" width="4.4609375" customWidth="1"/>
  </cols>
  <sheetData>
    <row r="1" spans="1:19" x14ac:dyDescent="0.35">
      <c r="A1" s="103" t="s">
        <v>327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</row>
    <row r="2" spans="1:19" s="1" customFormat="1" ht="21" customHeight="1" x14ac:dyDescent="0.35">
      <c r="A2" s="114" t="s">
        <v>1</v>
      </c>
      <c r="B2" s="115"/>
      <c r="C2" s="115" t="s">
        <v>2</v>
      </c>
      <c r="D2" s="123" t="s">
        <v>200</v>
      </c>
      <c r="E2" s="115" t="s">
        <v>4</v>
      </c>
      <c r="F2" s="105" t="s">
        <v>5</v>
      </c>
      <c r="G2" s="105"/>
      <c r="H2" s="105"/>
      <c r="I2" s="105"/>
      <c r="J2" s="105"/>
      <c r="K2" s="105"/>
      <c r="L2" s="105"/>
      <c r="M2" s="105"/>
      <c r="N2" s="115" t="s">
        <v>6</v>
      </c>
      <c r="O2" s="115" t="s">
        <v>7</v>
      </c>
      <c r="P2" s="105" t="s">
        <v>8</v>
      </c>
      <c r="Q2" s="105"/>
      <c r="R2" s="115" t="s">
        <v>9</v>
      </c>
      <c r="S2" s="115" t="s">
        <v>10</v>
      </c>
    </row>
    <row r="3" spans="1:19" s="1" customFormat="1" ht="21" customHeight="1" x14ac:dyDescent="0.35">
      <c r="A3" s="115"/>
      <c r="B3" s="115"/>
      <c r="C3" s="105"/>
      <c r="D3" s="124"/>
      <c r="E3" s="105"/>
      <c r="F3" s="8">
        <v>1</v>
      </c>
      <c r="G3" s="8">
        <v>2</v>
      </c>
      <c r="H3" s="8">
        <v>3</v>
      </c>
      <c r="I3" s="8">
        <v>4</v>
      </c>
      <c r="J3" s="8">
        <v>5</v>
      </c>
      <c r="K3" s="8">
        <v>6</v>
      </c>
      <c r="L3" s="8">
        <v>7</v>
      </c>
      <c r="M3" s="8">
        <v>8</v>
      </c>
      <c r="N3" s="105"/>
      <c r="O3" s="105"/>
      <c r="P3" s="7" t="s">
        <v>11</v>
      </c>
      <c r="Q3" s="7" t="s">
        <v>12</v>
      </c>
      <c r="R3" s="105"/>
      <c r="S3" s="105"/>
    </row>
    <row r="4" spans="1:19" ht="75.75" customHeight="1" x14ac:dyDescent="0.35">
      <c r="A4" s="120" t="s">
        <v>13</v>
      </c>
      <c r="B4" s="120" t="s">
        <v>14</v>
      </c>
      <c r="C4" s="9">
        <v>1</v>
      </c>
      <c r="D4" s="10" t="s">
        <v>15</v>
      </c>
      <c r="E4" s="11" t="s">
        <v>16</v>
      </c>
      <c r="F4" s="12">
        <v>4</v>
      </c>
      <c r="G4" s="12"/>
      <c r="H4" s="12"/>
      <c r="I4" s="12"/>
      <c r="J4" s="12"/>
      <c r="K4" s="12"/>
      <c r="L4" s="12"/>
      <c r="M4" s="12"/>
      <c r="N4" s="37">
        <v>4</v>
      </c>
      <c r="O4" s="12">
        <v>64</v>
      </c>
      <c r="P4" s="12">
        <v>64</v>
      </c>
      <c r="Q4" s="12"/>
      <c r="R4" s="25" t="s">
        <v>21</v>
      </c>
      <c r="S4" s="12" t="s">
        <v>18</v>
      </c>
    </row>
    <row r="5" spans="1:19" ht="55.5" customHeight="1" x14ac:dyDescent="0.35">
      <c r="A5" s="120"/>
      <c r="B5" s="120"/>
      <c r="C5" s="9">
        <v>2</v>
      </c>
      <c r="D5" s="10" t="s">
        <v>19</v>
      </c>
      <c r="E5" s="11" t="s">
        <v>328</v>
      </c>
      <c r="F5" s="13">
        <v>2</v>
      </c>
      <c r="G5" s="12"/>
      <c r="H5" s="12"/>
      <c r="I5" s="12"/>
      <c r="J5" s="12"/>
      <c r="K5" s="12"/>
      <c r="L5" s="12"/>
      <c r="M5" s="12"/>
      <c r="N5" s="37">
        <v>2</v>
      </c>
      <c r="O5" s="13">
        <v>32</v>
      </c>
      <c r="P5" s="12">
        <v>32</v>
      </c>
      <c r="Q5" s="12"/>
      <c r="R5" s="12" t="s">
        <v>21</v>
      </c>
      <c r="S5" s="12" t="s">
        <v>22</v>
      </c>
    </row>
    <row r="6" spans="1:19" ht="42" customHeight="1" x14ac:dyDescent="0.35">
      <c r="A6" s="120"/>
      <c r="B6" s="120"/>
      <c r="C6" s="9">
        <v>3</v>
      </c>
      <c r="D6" s="10" t="s">
        <v>23</v>
      </c>
      <c r="E6" s="11" t="s">
        <v>24</v>
      </c>
      <c r="F6" s="12"/>
      <c r="G6" s="12">
        <v>2</v>
      </c>
      <c r="H6" s="12"/>
      <c r="I6" s="12"/>
      <c r="J6" s="12"/>
      <c r="K6" s="12"/>
      <c r="L6" s="12"/>
      <c r="M6" s="12"/>
      <c r="N6" s="37">
        <v>2</v>
      </c>
      <c r="O6" s="12">
        <v>32</v>
      </c>
      <c r="P6" s="12">
        <v>32</v>
      </c>
      <c r="Q6" s="12"/>
      <c r="R6" s="12" t="s">
        <v>17</v>
      </c>
      <c r="S6" s="12" t="s">
        <v>22</v>
      </c>
    </row>
    <row r="7" spans="1:19" ht="35" x14ac:dyDescent="0.35">
      <c r="A7" s="120"/>
      <c r="B7" s="120"/>
      <c r="C7" s="9">
        <v>4</v>
      </c>
      <c r="D7" s="10" t="s">
        <v>25</v>
      </c>
      <c r="E7" s="11" t="s">
        <v>26</v>
      </c>
      <c r="F7" s="12"/>
      <c r="G7" s="12">
        <v>1</v>
      </c>
      <c r="H7" s="12"/>
      <c r="I7" s="12"/>
      <c r="J7" s="12"/>
      <c r="K7" s="12"/>
      <c r="L7" s="12"/>
      <c r="M7" s="12"/>
      <c r="N7" s="37">
        <v>1</v>
      </c>
      <c r="O7" s="12">
        <v>16</v>
      </c>
      <c r="P7" s="12">
        <v>16</v>
      </c>
      <c r="Q7" s="12"/>
      <c r="R7" s="25" t="s">
        <v>27</v>
      </c>
      <c r="S7" s="12" t="s">
        <v>22</v>
      </c>
    </row>
    <row r="8" spans="1:19" ht="35" x14ac:dyDescent="0.35">
      <c r="A8" s="120"/>
      <c r="B8" s="120"/>
      <c r="C8" s="9">
        <v>5</v>
      </c>
      <c r="D8" s="10" t="s">
        <v>28</v>
      </c>
      <c r="E8" s="11" t="s">
        <v>29</v>
      </c>
      <c r="F8" s="12"/>
      <c r="G8" s="13"/>
      <c r="H8" s="12">
        <v>2</v>
      </c>
      <c r="I8" s="12"/>
      <c r="J8" s="12"/>
      <c r="K8" s="12"/>
      <c r="L8" s="12"/>
      <c r="M8" s="12"/>
      <c r="N8" s="37">
        <v>2</v>
      </c>
      <c r="O8" s="12">
        <v>32</v>
      </c>
      <c r="P8" s="12">
        <v>32</v>
      </c>
      <c r="Q8" s="12"/>
      <c r="R8" s="12" t="s">
        <v>17</v>
      </c>
      <c r="S8" s="12" t="s">
        <v>22</v>
      </c>
    </row>
    <row r="9" spans="1:19" ht="35" x14ac:dyDescent="0.35">
      <c r="A9" s="120"/>
      <c r="B9" s="120"/>
      <c r="C9" s="9">
        <v>6</v>
      </c>
      <c r="D9" s="10" t="s">
        <v>30</v>
      </c>
      <c r="E9" s="11" t="s">
        <v>31</v>
      </c>
      <c r="F9" s="12"/>
      <c r="G9" s="12"/>
      <c r="H9" s="12"/>
      <c r="I9" s="12">
        <v>2</v>
      </c>
      <c r="J9" s="12"/>
      <c r="K9" s="12"/>
      <c r="L9" s="12"/>
      <c r="M9" s="12"/>
      <c r="N9" s="37">
        <v>2</v>
      </c>
      <c r="O9" s="12">
        <v>32</v>
      </c>
      <c r="P9" s="12">
        <v>32</v>
      </c>
      <c r="Q9" s="12"/>
      <c r="R9" s="12" t="s">
        <v>17</v>
      </c>
      <c r="S9" s="12" t="s">
        <v>18</v>
      </c>
    </row>
    <row r="10" spans="1:19" ht="24" x14ac:dyDescent="0.35">
      <c r="A10" s="120"/>
      <c r="B10" s="120"/>
      <c r="C10" s="9">
        <v>7</v>
      </c>
      <c r="D10" s="10" t="s">
        <v>32</v>
      </c>
      <c r="E10" s="14" t="s">
        <v>33</v>
      </c>
      <c r="F10" s="106" t="s">
        <v>34</v>
      </c>
      <c r="G10" s="106"/>
      <c r="H10" s="106"/>
      <c r="I10" s="106"/>
      <c r="J10" s="106"/>
      <c r="K10" s="106"/>
      <c r="L10" s="106"/>
      <c r="M10" s="106"/>
      <c r="N10" s="38">
        <v>1</v>
      </c>
      <c r="O10" s="15">
        <v>64</v>
      </c>
      <c r="P10" s="15"/>
      <c r="Q10" s="15"/>
      <c r="R10" s="42" t="s">
        <v>21</v>
      </c>
      <c r="S10" s="42" t="s">
        <v>35</v>
      </c>
    </row>
    <row r="11" spans="1:19" ht="39.5" x14ac:dyDescent="0.35">
      <c r="A11" s="120"/>
      <c r="B11" s="120"/>
      <c r="C11" s="9">
        <v>8</v>
      </c>
      <c r="D11" s="10" t="s">
        <v>36</v>
      </c>
      <c r="E11" s="16" t="s">
        <v>37</v>
      </c>
      <c r="F11" s="12">
        <v>2</v>
      </c>
      <c r="G11" s="12"/>
      <c r="H11" s="12"/>
      <c r="I11" s="12"/>
      <c r="J11" s="12"/>
      <c r="K11" s="12"/>
      <c r="L11" s="12"/>
      <c r="M11" s="12"/>
      <c r="N11" s="12">
        <v>1</v>
      </c>
      <c r="O11" s="12">
        <v>32</v>
      </c>
      <c r="P11" s="12">
        <v>32</v>
      </c>
      <c r="Q11" s="12"/>
      <c r="R11" s="25" t="s">
        <v>38</v>
      </c>
      <c r="S11" s="12" t="s">
        <v>18</v>
      </c>
    </row>
    <row r="12" spans="1:19" ht="39.5" x14ac:dyDescent="0.35">
      <c r="A12" s="120"/>
      <c r="B12" s="120"/>
      <c r="C12" s="9">
        <v>9</v>
      </c>
      <c r="D12" s="10" t="s">
        <v>39</v>
      </c>
      <c r="E12" s="16" t="s">
        <v>40</v>
      </c>
      <c r="F12" s="12"/>
      <c r="G12" s="12">
        <v>2</v>
      </c>
      <c r="H12" s="12"/>
      <c r="I12" s="12"/>
      <c r="J12" s="12"/>
      <c r="K12" s="12"/>
      <c r="L12" s="12"/>
      <c r="M12" s="12"/>
      <c r="N12" s="12">
        <v>1</v>
      </c>
      <c r="O12" s="12">
        <v>32</v>
      </c>
      <c r="P12" s="12">
        <v>32</v>
      </c>
      <c r="Q12" s="12"/>
      <c r="R12" s="25" t="s">
        <v>38</v>
      </c>
      <c r="S12" s="12" t="s">
        <v>18</v>
      </c>
    </row>
    <row r="13" spans="1:19" ht="39" x14ac:dyDescent="0.35">
      <c r="A13" s="120"/>
      <c r="B13" s="120"/>
      <c r="C13" s="9">
        <v>10</v>
      </c>
      <c r="D13" s="17" t="s">
        <v>41</v>
      </c>
      <c r="E13" s="18" t="s">
        <v>272</v>
      </c>
      <c r="F13" s="12">
        <v>4</v>
      </c>
      <c r="G13" s="12"/>
      <c r="H13" s="12"/>
      <c r="I13" s="12"/>
      <c r="J13" s="12"/>
      <c r="K13" s="12"/>
      <c r="L13" s="12"/>
      <c r="M13" s="12"/>
      <c r="N13" s="12">
        <v>4</v>
      </c>
      <c r="O13" s="12">
        <v>64</v>
      </c>
      <c r="P13" s="12">
        <v>64</v>
      </c>
      <c r="Q13" s="12"/>
      <c r="R13" s="25" t="s">
        <v>197</v>
      </c>
      <c r="S13" s="25" t="s">
        <v>45</v>
      </c>
    </row>
    <row r="14" spans="1:19" ht="46.5" x14ac:dyDescent="0.35">
      <c r="A14" s="120"/>
      <c r="B14" s="120"/>
      <c r="C14" s="9">
        <v>11</v>
      </c>
      <c r="D14" s="10" t="s">
        <v>205</v>
      </c>
      <c r="E14" s="18" t="s">
        <v>206</v>
      </c>
      <c r="F14" s="19"/>
      <c r="G14" s="19">
        <v>3</v>
      </c>
      <c r="H14" s="19"/>
      <c r="I14" s="19"/>
      <c r="J14" s="19"/>
      <c r="K14" s="19"/>
      <c r="L14" s="19"/>
      <c r="M14" s="19"/>
      <c r="N14" s="19">
        <v>3</v>
      </c>
      <c r="O14" s="19">
        <v>48</v>
      </c>
      <c r="P14" s="19">
        <v>48</v>
      </c>
      <c r="Q14" s="19"/>
      <c r="R14" s="24" t="s">
        <v>44</v>
      </c>
      <c r="S14" s="24" t="s">
        <v>45</v>
      </c>
    </row>
    <row r="15" spans="1:19" ht="47" x14ac:dyDescent="0.35">
      <c r="A15" s="120"/>
      <c r="B15" s="120"/>
      <c r="C15" s="9">
        <v>12</v>
      </c>
      <c r="D15" s="10" t="s">
        <v>201</v>
      </c>
      <c r="E15" s="18" t="s">
        <v>329</v>
      </c>
      <c r="F15" s="3"/>
      <c r="G15" s="19"/>
      <c r="H15" s="19">
        <v>3</v>
      </c>
      <c r="I15" s="19"/>
      <c r="J15" s="19"/>
      <c r="K15" s="19"/>
      <c r="L15" s="19"/>
      <c r="M15" s="19"/>
      <c r="N15" s="19">
        <v>3</v>
      </c>
      <c r="O15" s="19">
        <v>48</v>
      </c>
      <c r="P15" s="19">
        <v>48</v>
      </c>
      <c r="Q15" s="19"/>
      <c r="R15" s="24" t="s">
        <v>44</v>
      </c>
      <c r="S15" s="24" t="s">
        <v>45</v>
      </c>
    </row>
    <row r="16" spans="1:19" ht="46.5" x14ac:dyDescent="0.35">
      <c r="A16" s="120"/>
      <c r="B16" s="120"/>
      <c r="C16" s="9">
        <v>13</v>
      </c>
      <c r="D16" s="10" t="s">
        <v>203</v>
      </c>
      <c r="E16" s="18" t="s">
        <v>275</v>
      </c>
      <c r="F16" s="19"/>
      <c r="G16" s="20"/>
      <c r="H16" s="19"/>
      <c r="I16" s="19">
        <v>3</v>
      </c>
      <c r="J16" s="19"/>
      <c r="K16" s="19"/>
      <c r="L16" s="19"/>
      <c r="M16" s="19"/>
      <c r="N16" s="19">
        <v>3</v>
      </c>
      <c r="O16" s="19">
        <v>48</v>
      </c>
      <c r="P16" s="19">
        <v>48</v>
      </c>
      <c r="Q16" s="19"/>
      <c r="R16" s="24" t="s">
        <v>44</v>
      </c>
      <c r="S16" s="24" t="s">
        <v>45</v>
      </c>
    </row>
    <row r="17" spans="1:19" ht="23.5" x14ac:dyDescent="0.35">
      <c r="A17" s="120"/>
      <c r="B17" s="120"/>
      <c r="C17" s="9">
        <v>14</v>
      </c>
      <c r="D17" s="10" t="s">
        <v>47</v>
      </c>
      <c r="E17" s="11" t="s">
        <v>48</v>
      </c>
      <c r="F17" s="12">
        <v>2</v>
      </c>
      <c r="G17" s="12"/>
      <c r="H17" s="12"/>
      <c r="I17" s="12"/>
      <c r="J17" s="12"/>
      <c r="K17" s="12"/>
      <c r="L17" s="12"/>
      <c r="M17" s="12"/>
      <c r="N17" s="12">
        <v>1</v>
      </c>
      <c r="O17" s="12">
        <v>32</v>
      </c>
      <c r="P17" s="12">
        <v>32</v>
      </c>
      <c r="Q17" s="12"/>
      <c r="R17" s="12" t="s">
        <v>49</v>
      </c>
      <c r="S17" s="12" t="s">
        <v>22</v>
      </c>
    </row>
    <row r="18" spans="1:19" ht="23.5" x14ac:dyDescent="0.35">
      <c r="A18" s="120"/>
      <c r="B18" s="120"/>
      <c r="C18" s="9">
        <v>15</v>
      </c>
      <c r="D18" s="10" t="s">
        <v>50</v>
      </c>
      <c r="E18" s="21" t="s">
        <v>51</v>
      </c>
      <c r="F18" s="12"/>
      <c r="G18" s="12">
        <v>2</v>
      </c>
      <c r="H18" s="12"/>
      <c r="I18" s="12"/>
      <c r="J18" s="12"/>
      <c r="K18" s="12"/>
      <c r="L18" s="12"/>
      <c r="M18" s="12"/>
      <c r="N18" s="12">
        <v>1</v>
      </c>
      <c r="O18" s="12">
        <v>32</v>
      </c>
      <c r="P18" s="12">
        <v>32</v>
      </c>
      <c r="Q18" s="12"/>
      <c r="R18" s="12" t="s">
        <v>49</v>
      </c>
      <c r="S18" s="12" t="s">
        <v>22</v>
      </c>
    </row>
    <row r="19" spans="1:19" ht="32.25" customHeight="1" x14ac:dyDescent="0.35">
      <c r="A19" s="120"/>
      <c r="B19" s="120"/>
      <c r="C19" s="9">
        <v>16</v>
      </c>
      <c r="D19" s="10" t="s">
        <v>52</v>
      </c>
      <c r="E19" s="11" t="s">
        <v>53</v>
      </c>
      <c r="F19" s="12"/>
      <c r="G19" s="12"/>
      <c r="H19" s="12">
        <v>2</v>
      </c>
      <c r="I19" s="12"/>
      <c r="J19" s="12"/>
      <c r="K19" s="12"/>
      <c r="L19" s="12"/>
      <c r="M19" s="12"/>
      <c r="N19" s="12">
        <v>1</v>
      </c>
      <c r="O19" s="12">
        <v>32</v>
      </c>
      <c r="P19" s="12">
        <v>32</v>
      </c>
      <c r="Q19" s="12"/>
      <c r="R19" s="12" t="s">
        <v>49</v>
      </c>
      <c r="S19" s="12" t="s">
        <v>22</v>
      </c>
    </row>
    <row r="20" spans="1:19" ht="32.25" customHeight="1" x14ac:dyDescent="0.35">
      <c r="A20" s="120"/>
      <c r="B20" s="120"/>
      <c r="C20" s="9">
        <v>17</v>
      </c>
      <c r="D20" s="10" t="s">
        <v>54</v>
      </c>
      <c r="E20" s="11" t="s">
        <v>55</v>
      </c>
      <c r="F20" s="12"/>
      <c r="G20" s="12"/>
      <c r="H20" s="12"/>
      <c r="I20" s="12">
        <v>2</v>
      </c>
      <c r="J20" s="12"/>
      <c r="K20" s="12"/>
      <c r="L20" s="12"/>
      <c r="M20" s="12"/>
      <c r="N20" s="12">
        <v>1</v>
      </c>
      <c r="O20" s="12">
        <v>32</v>
      </c>
      <c r="P20" s="12">
        <v>32</v>
      </c>
      <c r="Q20" s="12"/>
      <c r="R20" s="12" t="s">
        <v>49</v>
      </c>
      <c r="S20" s="12" t="s">
        <v>22</v>
      </c>
    </row>
    <row r="21" spans="1:19" ht="24.75" customHeight="1" x14ac:dyDescent="0.35">
      <c r="A21" s="120"/>
      <c r="B21" s="120"/>
      <c r="C21" s="9">
        <v>18</v>
      </c>
      <c r="D21" s="10" t="s">
        <v>59</v>
      </c>
      <c r="E21" s="11" t="s">
        <v>60</v>
      </c>
      <c r="F21" s="12"/>
      <c r="G21" s="12"/>
      <c r="H21" s="12">
        <v>2</v>
      </c>
      <c r="I21" s="12"/>
      <c r="J21" s="12"/>
      <c r="K21" s="12"/>
      <c r="L21" s="12"/>
      <c r="M21" s="12"/>
      <c r="N21" s="12">
        <v>2</v>
      </c>
      <c r="O21" s="12">
        <v>32</v>
      </c>
      <c r="P21" s="12">
        <v>32</v>
      </c>
      <c r="Q21" s="12"/>
      <c r="R21" s="12" t="s">
        <v>61</v>
      </c>
      <c r="S21" s="12" t="s">
        <v>22</v>
      </c>
    </row>
    <row r="22" spans="1:19" ht="26" x14ac:dyDescent="0.35">
      <c r="A22" s="120"/>
      <c r="B22" s="120"/>
      <c r="C22" s="9">
        <v>19</v>
      </c>
      <c r="D22" s="10" t="s">
        <v>62</v>
      </c>
      <c r="E22" s="18" t="s">
        <v>330</v>
      </c>
      <c r="F22" s="12">
        <v>4</v>
      </c>
      <c r="G22" s="12"/>
      <c r="H22" s="12"/>
      <c r="I22" s="12"/>
      <c r="J22" s="12"/>
      <c r="K22" s="12"/>
      <c r="L22" s="12"/>
      <c r="M22" s="12"/>
      <c r="N22" s="12">
        <v>4</v>
      </c>
      <c r="O22" s="12">
        <v>64</v>
      </c>
      <c r="P22" s="12">
        <v>64</v>
      </c>
      <c r="Q22" s="12"/>
      <c r="R22" s="12" t="s">
        <v>64</v>
      </c>
      <c r="S22" s="12" t="s">
        <v>18</v>
      </c>
    </row>
    <row r="23" spans="1:19" ht="26" x14ac:dyDescent="0.35">
      <c r="A23" s="120"/>
      <c r="B23" s="120"/>
      <c r="C23" s="9">
        <v>20</v>
      </c>
      <c r="D23" s="10" t="s">
        <v>65</v>
      </c>
      <c r="E23" s="18" t="s">
        <v>279</v>
      </c>
      <c r="F23" s="12"/>
      <c r="G23" s="12">
        <v>4</v>
      </c>
      <c r="H23" s="12"/>
      <c r="I23" s="12"/>
      <c r="J23" s="12"/>
      <c r="K23" s="12"/>
      <c r="L23" s="12"/>
      <c r="M23" s="12"/>
      <c r="N23" s="12">
        <v>4</v>
      </c>
      <c r="O23" s="12">
        <v>64</v>
      </c>
      <c r="P23" s="12">
        <v>64</v>
      </c>
      <c r="Q23" s="12"/>
      <c r="R23" s="12" t="s">
        <v>64</v>
      </c>
      <c r="S23" s="12" t="s">
        <v>18</v>
      </c>
    </row>
    <row r="24" spans="1:19" ht="23.5" x14ac:dyDescent="0.35">
      <c r="A24" s="120"/>
      <c r="B24" s="120"/>
      <c r="C24" s="9">
        <v>21</v>
      </c>
      <c r="D24" s="10" t="s">
        <v>67</v>
      </c>
      <c r="E24" s="11" t="s">
        <v>209</v>
      </c>
      <c r="F24" s="12"/>
      <c r="G24" s="12">
        <v>3</v>
      </c>
      <c r="H24" s="12"/>
      <c r="I24" s="12"/>
      <c r="J24" s="12"/>
      <c r="K24" s="12"/>
      <c r="L24" s="12"/>
      <c r="M24" s="12"/>
      <c r="N24" s="12">
        <v>3</v>
      </c>
      <c r="O24" s="12">
        <v>48</v>
      </c>
      <c r="P24" s="12">
        <v>48</v>
      </c>
      <c r="Q24" s="12"/>
      <c r="R24" s="12" t="s">
        <v>64</v>
      </c>
      <c r="S24" s="12" t="s">
        <v>18</v>
      </c>
    </row>
    <row r="25" spans="1:19" ht="23.5" x14ac:dyDescent="0.35">
      <c r="A25" s="120"/>
      <c r="B25" s="120"/>
      <c r="C25" s="9">
        <v>22</v>
      </c>
      <c r="D25" s="22" t="s">
        <v>69</v>
      </c>
      <c r="E25" s="23" t="s">
        <v>210</v>
      </c>
      <c r="F25" s="12">
        <v>2</v>
      </c>
      <c r="G25" s="12"/>
      <c r="H25" s="12"/>
      <c r="I25" s="12"/>
      <c r="J25" s="12"/>
      <c r="K25" s="12"/>
      <c r="L25" s="12"/>
      <c r="M25" s="12"/>
      <c r="N25" s="12">
        <v>2</v>
      </c>
      <c r="O25" s="12">
        <v>36</v>
      </c>
      <c r="P25" s="12">
        <v>36</v>
      </c>
      <c r="Q25" s="12"/>
      <c r="R25" s="25" t="s">
        <v>27</v>
      </c>
      <c r="S25" s="25" t="s">
        <v>45</v>
      </c>
    </row>
    <row r="26" spans="1:19" x14ac:dyDescent="0.35">
      <c r="A26" s="120"/>
      <c r="B26" s="120"/>
      <c r="C26" s="107" t="s">
        <v>71</v>
      </c>
      <c r="D26" s="107"/>
      <c r="E26" s="107"/>
      <c r="F26" s="8">
        <f t="shared" ref="F26:M26" si="0">SUM(F11:F25,F4:F9)</f>
        <v>20</v>
      </c>
      <c r="G26" s="8">
        <f t="shared" si="0"/>
        <v>17</v>
      </c>
      <c r="H26" s="8">
        <f t="shared" si="0"/>
        <v>9</v>
      </c>
      <c r="I26" s="8">
        <f t="shared" si="0"/>
        <v>7</v>
      </c>
      <c r="J26" s="8">
        <f t="shared" si="0"/>
        <v>0</v>
      </c>
      <c r="K26" s="8">
        <f t="shared" si="0"/>
        <v>0</v>
      </c>
      <c r="L26" s="8">
        <f t="shared" si="0"/>
        <v>0</v>
      </c>
      <c r="M26" s="8">
        <f t="shared" si="0"/>
        <v>0</v>
      </c>
      <c r="N26" s="8">
        <f t="shared" ref="N26:Q26" si="1">SUM(N4:N25)</f>
        <v>48</v>
      </c>
      <c r="O26" s="8">
        <f t="shared" si="1"/>
        <v>916</v>
      </c>
      <c r="P26" s="8">
        <f t="shared" si="1"/>
        <v>852</v>
      </c>
      <c r="Q26" s="8">
        <f t="shared" si="1"/>
        <v>0</v>
      </c>
      <c r="R26" s="8"/>
      <c r="S26" s="7"/>
    </row>
    <row r="27" spans="1:19" s="2" customFormat="1" ht="25.5" customHeight="1" x14ac:dyDescent="0.35">
      <c r="A27" s="120"/>
      <c r="B27" s="120" t="s">
        <v>72</v>
      </c>
      <c r="C27" s="108" t="s">
        <v>73</v>
      </c>
      <c r="D27" s="109"/>
      <c r="E27" s="109"/>
      <c r="F27" s="110" t="s">
        <v>74</v>
      </c>
      <c r="G27" s="111"/>
      <c r="H27" s="111"/>
      <c r="I27" s="111"/>
      <c r="J27" s="111"/>
      <c r="K27" s="111"/>
      <c r="L27" s="111"/>
      <c r="M27" s="39"/>
      <c r="N27" s="12">
        <v>2</v>
      </c>
      <c r="O27" s="12"/>
      <c r="P27" s="121" t="s">
        <v>331</v>
      </c>
      <c r="Q27" s="122"/>
      <c r="R27" s="122"/>
      <c r="S27" s="122"/>
    </row>
    <row r="28" spans="1:19" x14ac:dyDescent="0.35">
      <c r="A28" s="120"/>
      <c r="B28" s="120"/>
      <c r="C28" s="112" t="s">
        <v>76</v>
      </c>
      <c r="D28" s="113"/>
      <c r="E28" s="113"/>
      <c r="F28" s="110" t="s">
        <v>74</v>
      </c>
      <c r="G28" s="111"/>
      <c r="H28" s="111"/>
      <c r="I28" s="111"/>
      <c r="J28" s="111"/>
      <c r="K28" s="111"/>
      <c r="L28" s="111"/>
      <c r="M28" s="39"/>
      <c r="N28" s="12">
        <v>2</v>
      </c>
      <c r="O28" s="12"/>
      <c r="P28" s="122"/>
      <c r="Q28" s="122"/>
      <c r="R28" s="122"/>
      <c r="S28" s="122"/>
    </row>
    <row r="29" spans="1:19" ht="24.75" customHeight="1" x14ac:dyDescent="0.35">
      <c r="A29" s="120"/>
      <c r="B29" s="120"/>
      <c r="C29" s="112" t="s">
        <v>77</v>
      </c>
      <c r="D29" s="113"/>
      <c r="E29" s="113"/>
      <c r="F29" s="110" t="s">
        <v>74</v>
      </c>
      <c r="G29" s="111"/>
      <c r="H29" s="111"/>
      <c r="I29" s="111"/>
      <c r="J29" s="111"/>
      <c r="K29" s="111"/>
      <c r="L29" s="111"/>
      <c r="M29" s="39"/>
      <c r="N29" s="12"/>
      <c r="O29" s="12"/>
      <c r="P29" s="122"/>
      <c r="Q29" s="122"/>
      <c r="R29" s="122"/>
      <c r="S29" s="122"/>
    </row>
    <row r="30" spans="1:19" ht="24.75" customHeight="1" x14ac:dyDescent="0.35">
      <c r="A30" s="120"/>
      <c r="B30" s="120"/>
      <c r="C30" s="112" t="s">
        <v>78</v>
      </c>
      <c r="D30" s="113"/>
      <c r="E30" s="113"/>
      <c r="F30" s="110" t="s">
        <v>74</v>
      </c>
      <c r="G30" s="111"/>
      <c r="H30" s="111"/>
      <c r="I30" s="111"/>
      <c r="J30" s="111"/>
      <c r="K30" s="111"/>
      <c r="L30" s="111"/>
      <c r="M30" s="39"/>
      <c r="N30" s="12"/>
      <c r="O30" s="12"/>
      <c r="P30" s="122"/>
      <c r="Q30" s="122"/>
      <c r="R30" s="122"/>
      <c r="S30" s="122"/>
    </row>
    <row r="31" spans="1:19" ht="24.75" customHeight="1" x14ac:dyDescent="0.35">
      <c r="A31" s="120"/>
      <c r="B31" s="120"/>
      <c r="C31" s="112" t="s">
        <v>79</v>
      </c>
      <c r="D31" s="113"/>
      <c r="E31" s="113"/>
      <c r="F31" s="110" t="s">
        <v>74</v>
      </c>
      <c r="G31" s="111"/>
      <c r="H31" s="111"/>
      <c r="I31" s="111"/>
      <c r="J31" s="111"/>
      <c r="K31" s="111"/>
      <c r="L31" s="111"/>
      <c r="M31" s="39"/>
      <c r="N31" s="12"/>
      <c r="O31" s="12"/>
      <c r="P31" s="122"/>
      <c r="Q31" s="122"/>
      <c r="R31" s="122"/>
      <c r="S31" s="122"/>
    </row>
    <row r="32" spans="1:19" ht="24.75" customHeight="1" x14ac:dyDescent="0.35">
      <c r="A32" s="120"/>
      <c r="B32" s="120"/>
      <c r="C32" s="112" t="s">
        <v>80</v>
      </c>
      <c r="D32" s="113"/>
      <c r="E32" s="113"/>
      <c r="F32" s="110" t="s">
        <v>74</v>
      </c>
      <c r="G32" s="111"/>
      <c r="H32" s="111"/>
      <c r="I32" s="111"/>
      <c r="J32" s="111"/>
      <c r="K32" s="111"/>
      <c r="L32" s="111"/>
      <c r="M32" s="39"/>
      <c r="N32" s="12"/>
      <c r="O32" s="12"/>
      <c r="P32" s="122"/>
      <c r="Q32" s="122"/>
      <c r="R32" s="122"/>
      <c r="S32" s="122"/>
    </row>
    <row r="33" spans="1:19" ht="24.75" customHeight="1" x14ac:dyDescent="0.35">
      <c r="A33" s="120"/>
      <c r="B33" s="120"/>
      <c r="C33" s="107" t="s">
        <v>71</v>
      </c>
      <c r="D33" s="107"/>
      <c r="E33" s="107"/>
      <c r="F33" s="8"/>
      <c r="G33" s="8"/>
      <c r="H33" s="8"/>
      <c r="I33" s="8"/>
      <c r="J33" s="8"/>
      <c r="K33" s="8"/>
      <c r="L33" s="8"/>
      <c r="M33" s="8"/>
      <c r="N33" s="8">
        <v>6</v>
      </c>
      <c r="O33" s="8">
        <v>96</v>
      </c>
      <c r="P33" s="8">
        <v>96</v>
      </c>
      <c r="Q33" s="8"/>
      <c r="R33" s="8"/>
      <c r="S33" s="7"/>
    </row>
    <row r="34" spans="1:19" ht="24.75" customHeight="1" x14ac:dyDescent="0.35">
      <c r="A34" s="120" t="s">
        <v>81</v>
      </c>
      <c r="B34" s="120" t="s">
        <v>82</v>
      </c>
      <c r="C34" s="9">
        <v>1</v>
      </c>
      <c r="D34" s="22" t="s">
        <v>83</v>
      </c>
      <c r="E34" s="21" t="s">
        <v>211</v>
      </c>
      <c r="F34" s="13"/>
      <c r="G34" s="13">
        <v>3</v>
      </c>
      <c r="H34" s="13"/>
      <c r="I34" s="13"/>
      <c r="J34" s="13"/>
      <c r="K34" s="13"/>
      <c r="L34" s="13"/>
      <c r="M34" s="13"/>
      <c r="N34" s="13">
        <v>3</v>
      </c>
      <c r="O34" s="13">
        <v>48</v>
      </c>
      <c r="P34" s="13">
        <v>48</v>
      </c>
      <c r="Q34" s="13"/>
      <c r="R34" s="12" t="s">
        <v>85</v>
      </c>
      <c r="S34" s="12" t="s">
        <v>45</v>
      </c>
    </row>
    <row r="35" spans="1:19" ht="24.75" customHeight="1" x14ac:dyDescent="0.35">
      <c r="A35" s="120"/>
      <c r="B35" s="120"/>
      <c r="C35" s="9">
        <v>2</v>
      </c>
      <c r="D35" s="10" t="s">
        <v>332</v>
      </c>
      <c r="E35" s="26" t="s">
        <v>213</v>
      </c>
      <c r="F35" s="19"/>
      <c r="G35" s="19"/>
      <c r="I35" s="19">
        <v>3</v>
      </c>
      <c r="J35" s="19"/>
      <c r="K35" s="19"/>
      <c r="L35" s="19"/>
      <c r="M35" s="19"/>
      <c r="N35" s="19">
        <v>3</v>
      </c>
      <c r="O35" s="19">
        <v>48</v>
      </c>
      <c r="P35" s="19">
        <v>48</v>
      </c>
      <c r="Q35" s="19"/>
      <c r="R35" s="24" t="s">
        <v>197</v>
      </c>
      <c r="S35" s="24" t="s">
        <v>45</v>
      </c>
    </row>
    <row r="36" spans="1:19" ht="38" customHeight="1" x14ac:dyDescent="0.35">
      <c r="A36" s="120"/>
      <c r="B36" s="120"/>
      <c r="C36" s="9">
        <v>3</v>
      </c>
      <c r="D36" s="10" t="s">
        <v>214</v>
      </c>
      <c r="E36" s="18" t="s">
        <v>215</v>
      </c>
      <c r="F36" s="19"/>
      <c r="G36" s="19"/>
      <c r="H36" s="19"/>
      <c r="I36" s="19">
        <v>3</v>
      </c>
      <c r="J36" s="19"/>
      <c r="K36" s="19"/>
      <c r="L36" s="19"/>
      <c r="M36" s="19"/>
      <c r="N36" s="19">
        <v>3</v>
      </c>
      <c r="O36" s="19">
        <v>48</v>
      </c>
      <c r="P36" s="19">
        <v>48</v>
      </c>
      <c r="Q36" s="19"/>
      <c r="R36" s="24" t="s">
        <v>44</v>
      </c>
      <c r="S36" s="24" t="s">
        <v>45</v>
      </c>
    </row>
    <row r="37" spans="1:19" s="3" customFormat="1" ht="35" x14ac:dyDescent="0.35">
      <c r="A37" s="120"/>
      <c r="B37" s="120"/>
      <c r="C37" s="9">
        <v>4</v>
      </c>
      <c r="D37" s="22" t="s">
        <v>299</v>
      </c>
      <c r="E37" s="18" t="s">
        <v>300</v>
      </c>
      <c r="F37" s="9"/>
      <c r="G37" s="9"/>
      <c r="H37" s="9"/>
      <c r="I37" s="19">
        <v>3</v>
      </c>
      <c r="J37" s="9"/>
      <c r="K37" s="9"/>
      <c r="L37" s="9"/>
      <c r="M37" s="9"/>
      <c r="N37" s="19">
        <v>3</v>
      </c>
      <c r="O37" s="19">
        <v>48</v>
      </c>
      <c r="P37" s="19">
        <v>48</v>
      </c>
      <c r="Q37" s="9"/>
      <c r="R37" s="24" t="s">
        <v>44</v>
      </c>
      <c r="S37" s="24" t="s">
        <v>45</v>
      </c>
    </row>
    <row r="38" spans="1:19" s="3" customFormat="1" ht="23.5" x14ac:dyDescent="0.35">
      <c r="A38" s="120"/>
      <c r="B38" s="120"/>
      <c r="C38" s="9">
        <v>5</v>
      </c>
      <c r="D38" s="22" t="s">
        <v>218</v>
      </c>
      <c r="E38" s="18" t="s">
        <v>301</v>
      </c>
      <c r="F38" s="9"/>
      <c r="G38" s="9"/>
      <c r="H38" s="9"/>
      <c r="I38" s="19">
        <v>3</v>
      </c>
      <c r="J38" s="9"/>
      <c r="K38" s="9"/>
      <c r="L38" s="9"/>
      <c r="M38" s="9"/>
      <c r="N38" s="19">
        <v>3</v>
      </c>
      <c r="O38" s="19">
        <v>48</v>
      </c>
      <c r="P38" s="19">
        <v>48</v>
      </c>
      <c r="Q38" s="9"/>
      <c r="R38" s="24" t="s">
        <v>44</v>
      </c>
      <c r="S38" s="24" t="s">
        <v>45</v>
      </c>
    </row>
    <row r="39" spans="1:19" ht="23.5" x14ac:dyDescent="0.35">
      <c r="A39" s="120"/>
      <c r="B39" s="120"/>
      <c r="C39" s="9">
        <v>6</v>
      </c>
      <c r="D39" s="22" t="s">
        <v>220</v>
      </c>
      <c r="E39" s="18" t="s">
        <v>221</v>
      </c>
      <c r="F39" s="9"/>
      <c r="G39" s="9"/>
      <c r="H39" s="9"/>
      <c r="I39" s="9"/>
      <c r="J39" s="19">
        <v>3</v>
      </c>
      <c r="K39" s="9"/>
      <c r="L39" s="9"/>
      <c r="M39" s="9"/>
      <c r="N39" s="19">
        <v>3</v>
      </c>
      <c r="O39" s="19">
        <v>48</v>
      </c>
      <c r="P39" s="19">
        <v>48</v>
      </c>
      <c r="Q39" s="9"/>
      <c r="R39" s="24" t="s">
        <v>44</v>
      </c>
      <c r="S39" s="24" t="s">
        <v>45</v>
      </c>
    </row>
    <row r="40" spans="1:19" ht="23.5" x14ac:dyDescent="0.35">
      <c r="A40" s="120"/>
      <c r="B40" s="120"/>
      <c r="C40" s="9">
        <v>7</v>
      </c>
      <c r="D40" s="22" t="s">
        <v>222</v>
      </c>
      <c r="E40" s="18" t="s">
        <v>223</v>
      </c>
      <c r="F40" s="9"/>
      <c r="G40" s="9"/>
      <c r="H40" s="9"/>
      <c r="I40" s="9"/>
      <c r="J40" s="19">
        <v>3</v>
      </c>
      <c r="K40" s="9"/>
      <c r="L40" s="9"/>
      <c r="M40" s="9"/>
      <c r="N40" s="19">
        <v>3</v>
      </c>
      <c r="O40" s="19">
        <v>48</v>
      </c>
      <c r="P40" s="19">
        <v>48</v>
      </c>
      <c r="Q40" s="9"/>
      <c r="R40" s="24" t="s">
        <v>44</v>
      </c>
      <c r="S40" s="24" t="s">
        <v>45</v>
      </c>
    </row>
    <row r="41" spans="1:19" ht="23.5" x14ac:dyDescent="0.35">
      <c r="A41" s="120"/>
      <c r="B41" s="120"/>
      <c r="C41" s="9">
        <v>8</v>
      </c>
      <c r="D41" s="22" t="s">
        <v>224</v>
      </c>
      <c r="E41" s="18" t="s">
        <v>302</v>
      </c>
      <c r="F41" s="9"/>
      <c r="G41" s="9"/>
      <c r="H41" s="9"/>
      <c r="I41" s="9"/>
      <c r="J41" s="19">
        <v>3</v>
      </c>
      <c r="K41" s="9"/>
      <c r="L41" s="9"/>
      <c r="M41" s="9"/>
      <c r="N41" s="19">
        <v>3</v>
      </c>
      <c r="O41" s="19">
        <v>48</v>
      </c>
      <c r="P41" s="19">
        <v>48</v>
      </c>
      <c r="Q41" s="9"/>
      <c r="R41" s="24" t="s">
        <v>44</v>
      </c>
      <c r="S41" s="24" t="s">
        <v>45</v>
      </c>
    </row>
    <row r="42" spans="1:19" ht="35" x14ac:dyDescent="0.35">
      <c r="A42" s="120"/>
      <c r="B42" s="120"/>
      <c r="C42" s="9">
        <v>9</v>
      </c>
      <c r="D42" s="22" t="s">
        <v>173</v>
      </c>
      <c r="E42" s="21" t="s">
        <v>228</v>
      </c>
      <c r="F42" s="9"/>
      <c r="G42" s="9"/>
      <c r="H42" s="9" t="s">
        <v>97</v>
      </c>
      <c r="I42" s="9"/>
      <c r="J42" s="9"/>
      <c r="K42" s="9"/>
      <c r="L42" s="9"/>
      <c r="M42" s="9"/>
      <c r="N42" s="9">
        <v>3</v>
      </c>
      <c r="O42" s="9">
        <v>48</v>
      </c>
      <c r="P42" s="9">
        <v>32</v>
      </c>
      <c r="Q42" s="9">
        <v>16</v>
      </c>
      <c r="R42" s="24" t="s">
        <v>58</v>
      </c>
      <c r="S42" s="24" t="s">
        <v>35</v>
      </c>
    </row>
    <row r="43" spans="1:19" ht="23.5" x14ac:dyDescent="0.35">
      <c r="A43" s="120"/>
      <c r="B43" s="120"/>
      <c r="C43" s="9">
        <v>10</v>
      </c>
      <c r="D43" s="22" t="s">
        <v>175</v>
      </c>
      <c r="E43" s="21" t="s">
        <v>176</v>
      </c>
      <c r="F43" s="9"/>
      <c r="G43" s="9"/>
      <c r="H43" s="9">
        <v>3</v>
      </c>
      <c r="I43" s="9"/>
      <c r="J43" s="9"/>
      <c r="K43" s="9"/>
      <c r="L43" s="9"/>
      <c r="M43" s="9"/>
      <c r="N43" s="9">
        <v>3</v>
      </c>
      <c r="O43" s="9">
        <v>48</v>
      </c>
      <c r="P43" s="9">
        <v>48</v>
      </c>
      <c r="Q43" s="9"/>
      <c r="R43" s="24" t="s">
        <v>87</v>
      </c>
      <c r="S43" s="24" t="s">
        <v>35</v>
      </c>
    </row>
    <row r="44" spans="1:19" ht="23.5" x14ac:dyDescent="0.35">
      <c r="A44" s="120"/>
      <c r="B44" s="120"/>
      <c r="C44" s="9">
        <v>11</v>
      </c>
      <c r="D44" s="22" t="s">
        <v>229</v>
      </c>
      <c r="E44" s="21" t="s">
        <v>230</v>
      </c>
      <c r="F44" s="9"/>
      <c r="G44" s="9"/>
      <c r="H44" s="9"/>
      <c r="I44" s="9"/>
      <c r="J44" s="9"/>
      <c r="K44" s="9">
        <v>3</v>
      </c>
      <c r="L44" s="9"/>
      <c r="M44" s="9"/>
      <c r="N44" s="9">
        <v>3</v>
      </c>
      <c r="O44" s="9">
        <v>48</v>
      </c>
      <c r="P44" s="9">
        <v>48</v>
      </c>
      <c r="Q44" s="9"/>
      <c r="R44" s="24" t="s">
        <v>44</v>
      </c>
      <c r="S44" s="24" t="s">
        <v>45</v>
      </c>
    </row>
    <row r="45" spans="1:19" x14ac:dyDescent="0.35">
      <c r="A45" s="120"/>
      <c r="B45" s="120"/>
      <c r="C45" s="107" t="s">
        <v>71</v>
      </c>
      <c r="D45" s="107"/>
      <c r="E45" s="107"/>
      <c r="F45" s="8">
        <f t="shared" ref="F45:Q45" si="2">SUM(F34:F44)</f>
        <v>0</v>
      </c>
      <c r="G45" s="8">
        <f t="shared" si="2"/>
        <v>3</v>
      </c>
      <c r="H45" s="8">
        <v>6</v>
      </c>
      <c r="I45" s="8">
        <f t="shared" si="2"/>
        <v>12</v>
      </c>
      <c r="J45" s="8">
        <f t="shared" si="2"/>
        <v>9</v>
      </c>
      <c r="K45" s="8">
        <f t="shared" si="2"/>
        <v>3</v>
      </c>
      <c r="L45" s="8">
        <f t="shared" si="2"/>
        <v>0</v>
      </c>
      <c r="M45" s="8">
        <f t="shared" si="2"/>
        <v>0</v>
      </c>
      <c r="N45" s="8">
        <f t="shared" si="2"/>
        <v>33</v>
      </c>
      <c r="O45" s="8">
        <f t="shared" si="2"/>
        <v>528</v>
      </c>
      <c r="P45" s="8">
        <f t="shared" si="2"/>
        <v>512</v>
      </c>
      <c r="Q45" s="8">
        <f t="shared" si="2"/>
        <v>16</v>
      </c>
      <c r="R45" s="8"/>
      <c r="S45" s="8"/>
    </row>
    <row r="46" spans="1:19" ht="35" customHeight="1" x14ac:dyDescent="0.35">
      <c r="A46" s="120"/>
      <c r="B46" s="120" t="s">
        <v>99</v>
      </c>
      <c r="C46" s="9">
        <v>1</v>
      </c>
      <c r="D46" s="10" t="s">
        <v>231</v>
      </c>
      <c r="E46" s="27" t="s">
        <v>306</v>
      </c>
      <c r="F46" s="9"/>
      <c r="G46" s="9"/>
      <c r="H46" s="28"/>
      <c r="I46" s="9"/>
      <c r="J46" s="9">
        <v>3</v>
      </c>
      <c r="L46" s="9"/>
      <c r="M46" s="9"/>
      <c r="N46" s="9">
        <v>3</v>
      </c>
      <c r="O46" s="9">
        <v>48</v>
      </c>
      <c r="P46" s="9">
        <v>48</v>
      </c>
      <c r="Q46" s="9"/>
      <c r="R46" s="24" t="s">
        <v>44</v>
      </c>
      <c r="S46" s="24" t="s">
        <v>45</v>
      </c>
    </row>
    <row r="47" spans="1:19" ht="23.5" x14ac:dyDescent="0.35">
      <c r="A47" s="120"/>
      <c r="B47" s="120"/>
      <c r="C47" s="9">
        <v>2</v>
      </c>
      <c r="D47" s="10" t="s">
        <v>233</v>
      </c>
      <c r="E47" s="18" t="s">
        <v>234</v>
      </c>
      <c r="F47" s="9"/>
      <c r="G47" s="9"/>
      <c r="H47" s="28"/>
      <c r="I47" s="9"/>
      <c r="J47" s="19"/>
      <c r="K47" s="9">
        <v>3</v>
      </c>
      <c r="L47" s="9"/>
      <c r="M47" s="9"/>
      <c r="N47" s="9">
        <v>3</v>
      </c>
      <c r="O47" s="9">
        <v>48</v>
      </c>
      <c r="P47" s="9">
        <v>48</v>
      </c>
      <c r="Q47" s="9"/>
      <c r="R47" s="24" t="s">
        <v>44</v>
      </c>
      <c r="S47" s="24" t="s">
        <v>45</v>
      </c>
    </row>
    <row r="48" spans="1:19" ht="23.5" x14ac:dyDescent="0.35">
      <c r="A48" s="120"/>
      <c r="B48" s="120"/>
      <c r="C48" s="9">
        <v>3</v>
      </c>
      <c r="D48" s="22" t="s">
        <v>235</v>
      </c>
      <c r="E48" s="27" t="s">
        <v>236</v>
      </c>
      <c r="F48" s="9"/>
      <c r="G48" s="9"/>
      <c r="H48" s="9"/>
      <c r="I48" s="9"/>
      <c r="J48" s="9"/>
      <c r="K48" s="9">
        <v>3</v>
      </c>
      <c r="L48" s="28"/>
      <c r="M48" s="9"/>
      <c r="N48" s="9">
        <v>3</v>
      </c>
      <c r="O48" s="9">
        <v>48</v>
      </c>
      <c r="P48" s="9">
        <v>48</v>
      </c>
      <c r="Q48" s="9"/>
      <c r="R48" s="24" t="s">
        <v>44</v>
      </c>
      <c r="S48" s="24" t="s">
        <v>45</v>
      </c>
    </row>
    <row r="49" spans="1:19" ht="46.5" x14ac:dyDescent="0.35">
      <c r="A49" s="120"/>
      <c r="B49" s="120"/>
      <c r="C49" s="9">
        <v>4</v>
      </c>
      <c r="D49" s="22" t="s">
        <v>237</v>
      </c>
      <c r="E49" s="27" t="s">
        <v>307</v>
      </c>
      <c r="F49" s="9"/>
      <c r="G49" s="9"/>
      <c r="H49" s="9"/>
      <c r="I49" s="9"/>
      <c r="J49" s="9">
        <v>3</v>
      </c>
      <c r="K49" s="40"/>
      <c r="L49" s="28"/>
      <c r="M49" s="9"/>
      <c r="N49" s="9">
        <v>3</v>
      </c>
      <c r="O49" s="9">
        <v>48</v>
      </c>
      <c r="P49" s="9">
        <v>48</v>
      </c>
      <c r="Q49" s="9"/>
      <c r="R49" s="24" t="s">
        <v>44</v>
      </c>
      <c r="S49" s="24" t="s">
        <v>45</v>
      </c>
    </row>
    <row r="50" spans="1:19" ht="45" customHeight="1" x14ac:dyDescent="0.35">
      <c r="A50" s="120"/>
      <c r="B50" s="120"/>
      <c r="C50" s="9">
        <v>5</v>
      </c>
      <c r="D50" s="22" t="s">
        <v>308</v>
      </c>
      <c r="E50" s="27" t="s">
        <v>333</v>
      </c>
      <c r="F50" s="13"/>
      <c r="G50" s="13"/>
      <c r="H50" s="13"/>
      <c r="I50" s="13"/>
      <c r="K50" s="13">
        <v>3</v>
      </c>
      <c r="L50" s="13"/>
      <c r="M50" s="13"/>
      <c r="N50" s="13">
        <v>3</v>
      </c>
      <c r="O50" s="13">
        <v>48</v>
      </c>
      <c r="P50" s="13">
        <v>48</v>
      </c>
      <c r="Q50" s="13"/>
      <c r="R50" s="25" t="s">
        <v>44</v>
      </c>
      <c r="S50" s="12" t="s">
        <v>45</v>
      </c>
    </row>
    <row r="51" spans="1:19" ht="25.5" x14ac:dyDescent="0.35">
      <c r="A51" s="120"/>
      <c r="B51" s="120"/>
      <c r="C51" s="9">
        <v>6</v>
      </c>
      <c r="D51" s="22" t="s">
        <v>139</v>
      </c>
      <c r="E51" s="27" t="s">
        <v>183</v>
      </c>
      <c r="F51" s="13"/>
      <c r="G51" s="13"/>
      <c r="H51" s="13"/>
      <c r="I51" s="13"/>
      <c r="J51" s="13">
        <v>3</v>
      </c>
      <c r="K51" s="13"/>
      <c r="L51" s="13"/>
      <c r="M51" s="13"/>
      <c r="N51" s="13">
        <v>3</v>
      </c>
      <c r="O51" s="13">
        <v>48</v>
      </c>
      <c r="P51" s="13">
        <v>48</v>
      </c>
      <c r="Q51" s="13"/>
      <c r="R51" s="12" t="s">
        <v>87</v>
      </c>
      <c r="S51" s="12" t="s">
        <v>45</v>
      </c>
    </row>
    <row r="52" spans="1:19" s="3" customFormat="1" ht="24.5" x14ac:dyDescent="0.35">
      <c r="A52" s="120"/>
      <c r="B52" s="120"/>
      <c r="C52" s="9">
        <v>7</v>
      </c>
      <c r="D52" s="10" t="s">
        <v>125</v>
      </c>
      <c r="E52" s="29" t="s">
        <v>184</v>
      </c>
      <c r="F52" s="12"/>
      <c r="G52" s="12"/>
      <c r="H52" s="12"/>
      <c r="I52" s="12"/>
      <c r="J52" s="12"/>
      <c r="K52" s="12" t="s">
        <v>97</v>
      </c>
      <c r="L52" s="12"/>
      <c r="M52" s="12"/>
      <c r="N52" s="12">
        <v>3</v>
      </c>
      <c r="O52" s="12">
        <f>N52*16</f>
        <v>48</v>
      </c>
      <c r="P52" s="12">
        <v>32</v>
      </c>
      <c r="Q52" s="12">
        <v>16</v>
      </c>
      <c r="R52" s="12" t="s">
        <v>64</v>
      </c>
      <c r="S52" s="25" t="s">
        <v>35</v>
      </c>
    </row>
    <row r="53" spans="1:19" ht="35" x14ac:dyDescent="0.35">
      <c r="A53" s="120"/>
      <c r="B53" s="120"/>
      <c r="C53" s="9">
        <v>8</v>
      </c>
      <c r="D53" s="22" t="s">
        <v>240</v>
      </c>
      <c r="E53" s="18" t="s">
        <v>310</v>
      </c>
      <c r="F53" s="9"/>
      <c r="G53" s="9"/>
      <c r="H53" s="9"/>
      <c r="I53" s="9"/>
      <c r="J53" s="9"/>
      <c r="K53" s="9">
        <v>3</v>
      </c>
      <c r="L53" s="9"/>
      <c r="M53" s="9"/>
      <c r="N53" s="9">
        <v>3</v>
      </c>
      <c r="O53" s="9">
        <v>48</v>
      </c>
      <c r="P53" s="9">
        <v>48</v>
      </c>
      <c r="Q53" s="9"/>
      <c r="R53" s="24" t="s">
        <v>44</v>
      </c>
      <c r="S53" s="24" t="s">
        <v>45</v>
      </c>
    </row>
    <row r="54" spans="1:19" ht="23.5" x14ac:dyDescent="0.35">
      <c r="A54" s="120"/>
      <c r="B54" s="120"/>
      <c r="C54" s="9">
        <v>9</v>
      </c>
      <c r="D54" s="22" t="s">
        <v>242</v>
      </c>
      <c r="E54" s="27" t="s">
        <v>243</v>
      </c>
      <c r="F54" s="9"/>
      <c r="G54" s="9"/>
      <c r="H54" s="9"/>
      <c r="I54" s="9"/>
      <c r="J54" s="9"/>
      <c r="K54" s="9">
        <v>3</v>
      </c>
      <c r="M54" s="9"/>
      <c r="N54" s="9">
        <v>3</v>
      </c>
      <c r="O54" s="9">
        <v>48</v>
      </c>
      <c r="P54" s="9">
        <v>48</v>
      </c>
      <c r="Q54" s="9"/>
      <c r="R54" s="24" t="s">
        <v>44</v>
      </c>
      <c r="S54" s="24" t="s">
        <v>45</v>
      </c>
    </row>
    <row r="55" spans="1:19" ht="23.5" x14ac:dyDescent="0.35">
      <c r="A55" s="120"/>
      <c r="B55" s="120"/>
      <c r="C55" s="9">
        <v>10</v>
      </c>
      <c r="D55" s="22" t="s">
        <v>244</v>
      </c>
      <c r="E55" s="18" t="s">
        <v>311</v>
      </c>
      <c r="F55" s="9"/>
      <c r="G55" s="9"/>
      <c r="H55" s="9"/>
      <c r="I55" s="9"/>
      <c r="J55" s="9"/>
      <c r="K55" s="9"/>
      <c r="L55" s="9">
        <v>3</v>
      </c>
      <c r="M55" s="9"/>
      <c r="N55" s="9">
        <v>3</v>
      </c>
      <c r="O55" s="9">
        <v>48</v>
      </c>
      <c r="P55" s="9">
        <v>48</v>
      </c>
      <c r="Q55" s="9"/>
      <c r="R55" s="24" t="s">
        <v>44</v>
      </c>
      <c r="S55" s="24" t="s">
        <v>45</v>
      </c>
    </row>
    <row r="56" spans="1:19" ht="23.5" x14ac:dyDescent="0.35">
      <c r="A56" s="120"/>
      <c r="B56" s="120"/>
      <c r="C56" s="9">
        <v>11</v>
      </c>
      <c r="D56" s="22" t="s">
        <v>246</v>
      </c>
      <c r="E56" s="18" t="s">
        <v>247</v>
      </c>
      <c r="F56" s="9"/>
      <c r="G56" s="9"/>
      <c r="H56" s="9"/>
      <c r="I56" s="9"/>
      <c r="J56" s="9"/>
      <c r="K56" s="9"/>
      <c r="L56" s="9">
        <v>3</v>
      </c>
      <c r="M56" s="9"/>
      <c r="N56" s="9">
        <v>3</v>
      </c>
      <c r="O56" s="9">
        <v>48</v>
      </c>
      <c r="P56" s="9">
        <v>48</v>
      </c>
      <c r="Q56" s="9"/>
      <c r="R56" s="24" t="s">
        <v>44</v>
      </c>
      <c r="S56" s="24" t="s">
        <v>45</v>
      </c>
    </row>
    <row r="57" spans="1:19" ht="23.5" x14ac:dyDescent="0.35">
      <c r="A57" s="120"/>
      <c r="B57" s="120"/>
      <c r="C57" s="9">
        <v>12</v>
      </c>
      <c r="D57" s="22" t="s">
        <v>248</v>
      </c>
      <c r="E57" s="18" t="s">
        <v>249</v>
      </c>
      <c r="F57" s="9"/>
      <c r="G57" s="9"/>
      <c r="H57" s="9"/>
      <c r="I57" s="9"/>
      <c r="J57" s="9"/>
      <c r="K57" s="9"/>
      <c r="L57" s="9">
        <v>3</v>
      </c>
      <c r="M57" s="9"/>
      <c r="N57" s="9">
        <v>3</v>
      </c>
      <c r="O57" s="9">
        <v>48</v>
      </c>
      <c r="P57" s="9">
        <v>48</v>
      </c>
      <c r="Q57" s="9"/>
      <c r="R57" s="24" t="s">
        <v>44</v>
      </c>
      <c r="S57" s="24" t="s">
        <v>45</v>
      </c>
    </row>
    <row r="58" spans="1:19" ht="23.5" x14ac:dyDescent="0.35">
      <c r="A58" s="120"/>
      <c r="B58" s="120"/>
      <c r="C58" s="9">
        <v>13</v>
      </c>
      <c r="D58" s="22" t="s">
        <v>250</v>
      </c>
      <c r="E58" s="18" t="s">
        <v>251</v>
      </c>
      <c r="F58" s="9"/>
      <c r="G58" s="9"/>
      <c r="H58" s="9"/>
      <c r="I58" s="9"/>
      <c r="J58" s="9"/>
      <c r="K58" s="9"/>
      <c r="L58" s="9">
        <v>3</v>
      </c>
      <c r="M58" s="9"/>
      <c r="N58" s="9">
        <v>3</v>
      </c>
      <c r="O58" s="9">
        <v>48</v>
      </c>
      <c r="P58" s="9">
        <v>48</v>
      </c>
      <c r="Q58" s="9"/>
      <c r="R58" s="24" t="s">
        <v>44</v>
      </c>
      <c r="S58" s="24" t="s">
        <v>45</v>
      </c>
    </row>
    <row r="59" spans="1:19" ht="23.5" x14ac:dyDescent="0.35">
      <c r="A59" s="120"/>
      <c r="B59" s="120"/>
      <c r="C59" s="9">
        <v>14</v>
      </c>
      <c r="D59" s="22" t="s">
        <v>118</v>
      </c>
      <c r="E59" s="11" t="s">
        <v>119</v>
      </c>
      <c r="F59" s="13"/>
      <c r="G59" s="13"/>
      <c r="H59" s="13"/>
      <c r="I59" s="13"/>
      <c r="J59" s="13"/>
      <c r="K59" s="13"/>
      <c r="L59" s="13" t="s">
        <v>120</v>
      </c>
      <c r="M59" s="13"/>
      <c r="N59" s="13">
        <v>2</v>
      </c>
      <c r="O59" s="13">
        <v>32</v>
      </c>
      <c r="P59" s="13">
        <v>16</v>
      </c>
      <c r="Q59" s="13">
        <v>16</v>
      </c>
      <c r="R59" s="12" t="s">
        <v>87</v>
      </c>
      <c r="S59" s="12" t="s">
        <v>35</v>
      </c>
    </row>
    <row r="60" spans="1:19" x14ac:dyDescent="0.35">
      <c r="A60" s="120"/>
      <c r="B60" s="120"/>
      <c r="C60" s="114" t="s">
        <v>121</v>
      </c>
      <c r="D60" s="115"/>
      <c r="E60" s="115"/>
      <c r="F60" s="8">
        <f t="shared" ref="F60:I60" si="3">SUM(F46:F59)</f>
        <v>0</v>
      </c>
      <c r="G60" s="8">
        <f t="shared" si="3"/>
        <v>0</v>
      </c>
      <c r="H60" s="8">
        <f t="shared" si="3"/>
        <v>0</v>
      </c>
      <c r="I60" s="8">
        <f t="shared" si="3"/>
        <v>0</v>
      </c>
      <c r="J60" s="8">
        <v>9</v>
      </c>
      <c r="K60" s="8">
        <v>18</v>
      </c>
      <c r="L60" s="8">
        <v>14</v>
      </c>
      <c r="M60" s="8">
        <f t="shared" ref="M60:Q60" si="4">SUM(M46:M59)</f>
        <v>0</v>
      </c>
      <c r="N60" s="8">
        <f t="shared" si="4"/>
        <v>41</v>
      </c>
      <c r="O60" s="8">
        <f t="shared" si="4"/>
        <v>656</v>
      </c>
      <c r="P60" s="8">
        <f t="shared" si="4"/>
        <v>624</v>
      </c>
      <c r="Q60" s="8">
        <f t="shared" si="4"/>
        <v>32</v>
      </c>
      <c r="R60" s="7"/>
      <c r="S60" s="7"/>
    </row>
    <row r="61" spans="1:19" x14ac:dyDescent="0.35">
      <c r="A61" s="30"/>
      <c r="B61" s="115" t="s">
        <v>122</v>
      </c>
      <c r="C61" s="115"/>
      <c r="D61" s="115"/>
      <c r="E61" s="115"/>
      <c r="F61" s="8">
        <f t="shared" ref="F61:Q61" si="5">SUM(F60,F45)</f>
        <v>0</v>
      </c>
      <c r="G61" s="8">
        <f t="shared" si="5"/>
        <v>3</v>
      </c>
      <c r="H61" s="8">
        <f t="shared" si="5"/>
        <v>6</v>
      </c>
      <c r="I61" s="8">
        <f t="shared" si="5"/>
        <v>12</v>
      </c>
      <c r="J61" s="8">
        <f t="shared" si="5"/>
        <v>18</v>
      </c>
      <c r="K61" s="8">
        <f t="shared" si="5"/>
        <v>21</v>
      </c>
      <c r="L61" s="8">
        <f t="shared" si="5"/>
        <v>14</v>
      </c>
      <c r="M61" s="8">
        <f t="shared" si="5"/>
        <v>0</v>
      </c>
      <c r="N61" s="8">
        <f t="shared" si="5"/>
        <v>74</v>
      </c>
      <c r="O61" s="8">
        <f t="shared" si="5"/>
        <v>1184</v>
      </c>
      <c r="P61" s="8">
        <f t="shared" si="5"/>
        <v>1136</v>
      </c>
      <c r="Q61" s="8">
        <f t="shared" si="5"/>
        <v>48</v>
      </c>
      <c r="R61" s="7"/>
      <c r="S61" s="7"/>
    </row>
    <row r="62" spans="1:19" ht="23.5" customHeight="1" x14ac:dyDescent="0.35">
      <c r="A62" s="120" t="s">
        <v>123</v>
      </c>
      <c r="B62" s="139" t="s">
        <v>124</v>
      </c>
      <c r="C62" s="13">
        <v>1</v>
      </c>
      <c r="D62" s="31" t="s">
        <v>189</v>
      </c>
      <c r="E62" s="32" t="s">
        <v>190</v>
      </c>
      <c r="F62" s="13"/>
      <c r="G62" s="13"/>
      <c r="H62" s="13"/>
      <c r="I62" s="13"/>
      <c r="J62" s="12">
        <v>3</v>
      </c>
      <c r="K62" s="13"/>
      <c r="L62" s="13"/>
      <c r="M62" s="13"/>
      <c r="N62" s="13">
        <v>3</v>
      </c>
      <c r="O62" s="13">
        <v>48</v>
      </c>
      <c r="P62" s="13">
        <v>48</v>
      </c>
      <c r="Q62" s="13"/>
      <c r="R62" s="25" t="s">
        <v>58</v>
      </c>
      <c r="S62" s="25" t="s">
        <v>45</v>
      </c>
    </row>
    <row r="63" spans="1:19" ht="35" customHeight="1" x14ac:dyDescent="0.35">
      <c r="A63" s="120"/>
      <c r="B63" s="140"/>
      <c r="C63" s="13">
        <v>2</v>
      </c>
      <c r="D63" s="33" t="s">
        <v>127</v>
      </c>
      <c r="E63" s="34" t="s">
        <v>128</v>
      </c>
      <c r="F63" s="12"/>
      <c r="G63" s="12"/>
      <c r="H63" s="12"/>
      <c r="I63" s="12"/>
      <c r="J63" s="12" t="s">
        <v>97</v>
      </c>
      <c r="K63" s="12"/>
      <c r="L63" s="12"/>
      <c r="M63" s="12"/>
      <c r="N63" s="13">
        <v>3</v>
      </c>
      <c r="O63" s="12">
        <v>48</v>
      </c>
      <c r="P63" s="12">
        <v>32</v>
      </c>
      <c r="Q63" s="12">
        <v>16</v>
      </c>
      <c r="R63" s="25" t="s">
        <v>87</v>
      </c>
      <c r="S63" s="43" t="s">
        <v>35</v>
      </c>
    </row>
    <row r="64" spans="1:19" s="3" customFormat="1" ht="39" customHeight="1" x14ac:dyDescent="0.35">
      <c r="A64" s="120"/>
      <c r="B64" s="140"/>
      <c r="C64" s="13">
        <v>3</v>
      </c>
      <c r="D64" s="35" t="s">
        <v>129</v>
      </c>
      <c r="E64" s="36" t="s">
        <v>252</v>
      </c>
      <c r="F64" s="9"/>
      <c r="G64" s="9"/>
      <c r="H64" s="9"/>
      <c r="I64" s="9"/>
      <c r="J64" s="41"/>
      <c r="K64" s="9"/>
      <c r="L64" s="9" t="s">
        <v>97</v>
      </c>
      <c r="M64" s="9"/>
      <c r="N64" s="9">
        <v>3</v>
      </c>
      <c r="O64" s="9">
        <v>48</v>
      </c>
      <c r="P64" s="9">
        <v>32</v>
      </c>
      <c r="Q64" s="9">
        <v>16</v>
      </c>
      <c r="R64" s="19" t="s">
        <v>87</v>
      </c>
      <c r="S64" s="24" t="s">
        <v>45</v>
      </c>
    </row>
    <row r="65" spans="1:20" ht="35" x14ac:dyDescent="0.35">
      <c r="A65" s="120"/>
      <c r="B65" s="140"/>
      <c r="C65" s="13">
        <v>4</v>
      </c>
      <c r="D65" s="10" t="s">
        <v>253</v>
      </c>
      <c r="E65" s="44" t="s">
        <v>132</v>
      </c>
      <c r="F65" s="19"/>
      <c r="G65" s="19"/>
      <c r="H65" s="19"/>
      <c r="I65" s="19"/>
      <c r="J65" s="19"/>
      <c r="K65" s="19">
        <v>3</v>
      </c>
      <c r="L65" s="19"/>
      <c r="M65" s="19"/>
      <c r="N65" s="19">
        <v>3</v>
      </c>
      <c r="O65" s="19">
        <v>48</v>
      </c>
      <c r="P65" s="19">
        <v>48</v>
      </c>
      <c r="Q65" s="9"/>
      <c r="R65" s="19" t="s">
        <v>87</v>
      </c>
      <c r="S65" s="24" t="s">
        <v>45</v>
      </c>
    </row>
    <row r="66" spans="1:20" s="3" customFormat="1" ht="24.5" x14ac:dyDescent="0.35">
      <c r="A66" s="120"/>
      <c r="B66" s="140"/>
      <c r="C66" s="13">
        <v>5</v>
      </c>
      <c r="D66" s="10" t="s">
        <v>191</v>
      </c>
      <c r="E66" s="29" t="s">
        <v>254</v>
      </c>
      <c r="F66" s="9"/>
      <c r="G66" s="9"/>
      <c r="H66" s="9"/>
      <c r="I66" s="9">
        <v>3</v>
      </c>
      <c r="J66" s="9"/>
      <c r="K66" s="9"/>
      <c r="L66" s="9"/>
      <c r="M66" s="9"/>
      <c r="N66" s="9">
        <v>3</v>
      </c>
      <c r="O66" s="9">
        <v>48</v>
      </c>
      <c r="P66" s="9">
        <v>48</v>
      </c>
      <c r="Q66" s="9"/>
      <c r="R66" s="24" t="s">
        <v>58</v>
      </c>
      <c r="S66" s="19" t="s">
        <v>35</v>
      </c>
    </row>
    <row r="67" spans="1:20" s="3" customFormat="1" ht="23.5" x14ac:dyDescent="0.35">
      <c r="A67" s="120"/>
      <c r="B67" s="140"/>
      <c r="C67" s="13">
        <v>6</v>
      </c>
      <c r="D67" s="10" t="s">
        <v>135</v>
      </c>
      <c r="E67" s="18" t="s">
        <v>255</v>
      </c>
      <c r="F67" s="19"/>
      <c r="G67" s="19">
        <v>3</v>
      </c>
      <c r="H67" s="19"/>
      <c r="I67" s="19"/>
      <c r="J67" s="19"/>
      <c r="K67" s="19"/>
      <c r="L67" s="19"/>
      <c r="M67" s="19"/>
      <c r="N67" s="19">
        <v>3</v>
      </c>
      <c r="O67" s="19">
        <v>48</v>
      </c>
      <c r="P67" s="19">
        <v>48</v>
      </c>
      <c r="Q67" s="19"/>
      <c r="R67" s="24" t="s">
        <v>58</v>
      </c>
      <c r="S67" s="19" t="s">
        <v>18</v>
      </c>
    </row>
    <row r="68" spans="1:20" s="3" customFormat="1" ht="36" x14ac:dyDescent="0.35">
      <c r="A68" s="120"/>
      <c r="B68" s="140"/>
      <c r="C68" s="13">
        <v>7</v>
      </c>
      <c r="D68" s="10" t="s">
        <v>137</v>
      </c>
      <c r="E68" s="18" t="s">
        <v>194</v>
      </c>
      <c r="F68" s="13"/>
      <c r="G68" s="13"/>
      <c r="H68" s="13"/>
      <c r="I68" s="13"/>
      <c r="J68" s="13"/>
      <c r="K68" s="13"/>
      <c r="L68" s="13">
        <v>3</v>
      </c>
      <c r="M68" s="13"/>
      <c r="N68" s="13">
        <v>3</v>
      </c>
      <c r="O68" s="13">
        <v>48</v>
      </c>
      <c r="P68" s="13">
        <v>48</v>
      </c>
      <c r="Q68" s="13"/>
      <c r="R68" s="25" t="s">
        <v>87</v>
      </c>
      <c r="S68" s="12" t="s">
        <v>35</v>
      </c>
    </row>
    <row r="69" spans="1:20" s="3" customFormat="1" ht="24.5" x14ac:dyDescent="0.35">
      <c r="A69" s="120"/>
      <c r="B69" s="140"/>
      <c r="C69" s="13">
        <v>8</v>
      </c>
      <c r="D69" s="10" t="s">
        <v>195</v>
      </c>
      <c r="E69" s="18" t="s">
        <v>256</v>
      </c>
      <c r="F69" s="13"/>
      <c r="G69" s="13"/>
      <c r="H69" s="13"/>
      <c r="I69" s="13"/>
      <c r="J69" s="13"/>
      <c r="L69" s="13">
        <v>3</v>
      </c>
      <c r="M69" s="13"/>
      <c r="N69" s="13">
        <v>3</v>
      </c>
      <c r="O69" s="13">
        <v>48</v>
      </c>
      <c r="P69" s="13">
        <v>48</v>
      </c>
      <c r="Q69" s="13"/>
      <c r="R69" s="25" t="s">
        <v>58</v>
      </c>
      <c r="S69" s="12" t="s">
        <v>45</v>
      </c>
    </row>
    <row r="70" spans="1:20" s="4" customFormat="1" ht="27.75" customHeight="1" x14ac:dyDescent="0.35">
      <c r="A70" s="120"/>
      <c r="B70" s="140"/>
      <c r="C70" s="13">
        <v>9</v>
      </c>
      <c r="D70" s="10" t="s">
        <v>257</v>
      </c>
      <c r="E70" s="11" t="s">
        <v>142</v>
      </c>
      <c r="F70" s="28"/>
      <c r="G70" s="28"/>
      <c r="H70" s="28"/>
      <c r="I70" s="28"/>
      <c r="J70" s="28"/>
      <c r="K70" s="28"/>
      <c r="L70" s="28">
        <v>1</v>
      </c>
      <c r="M70" s="28"/>
      <c r="N70" s="28">
        <v>1</v>
      </c>
      <c r="O70" s="19">
        <f>N70*16</f>
        <v>16</v>
      </c>
      <c r="P70" s="28"/>
      <c r="Q70" s="28">
        <v>16</v>
      </c>
      <c r="R70" s="19" t="s">
        <v>64</v>
      </c>
      <c r="S70" s="24" t="s">
        <v>35</v>
      </c>
    </row>
    <row r="71" spans="1:20" s="4" customFormat="1" ht="37" customHeight="1" x14ac:dyDescent="0.35">
      <c r="A71" s="120"/>
      <c r="B71" s="140"/>
      <c r="C71" s="13">
        <v>10</v>
      </c>
      <c r="D71" s="22" t="s">
        <v>178</v>
      </c>
      <c r="E71" s="44" t="s">
        <v>258</v>
      </c>
      <c r="F71" s="13"/>
      <c r="G71" s="13"/>
      <c r="H71" s="13"/>
      <c r="I71" s="13">
        <v>4</v>
      </c>
      <c r="J71" s="13"/>
      <c r="K71" s="13"/>
      <c r="L71" s="13"/>
      <c r="M71" s="13"/>
      <c r="N71" s="13">
        <v>4</v>
      </c>
      <c r="O71" s="13">
        <v>64</v>
      </c>
      <c r="P71" s="13">
        <v>64</v>
      </c>
      <c r="Q71" s="13"/>
      <c r="R71" s="47" t="s">
        <v>58</v>
      </c>
      <c r="S71" s="12" t="s">
        <v>45</v>
      </c>
    </row>
    <row r="72" spans="1:20" x14ac:dyDescent="0.35">
      <c r="A72" s="120"/>
      <c r="B72" s="141"/>
      <c r="C72" s="116" t="s">
        <v>121</v>
      </c>
      <c r="D72" s="105"/>
      <c r="E72" s="105"/>
      <c r="F72" s="8">
        <f t="shared" ref="F72:I72" si="6">SUM(F62:F71)</f>
        <v>0</v>
      </c>
      <c r="G72" s="8">
        <f t="shared" si="6"/>
        <v>3</v>
      </c>
      <c r="H72" s="8">
        <f t="shared" si="6"/>
        <v>0</v>
      </c>
      <c r="I72" s="8">
        <f t="shared" si="6"/>
        <v>7</v>
      </c>
      <c r="J72" s="8">
        <v>6</v>
      </c>
      <c r="K72" s="8">
        <f t="shared" ref="K72:Q72" si="7">SUM(K62:K71)</f>
        <v>3</v>
      </c>
      <c r="L72" s="8">
        <v>10</v>
      </c>
      <c r="M72" s="8">
        <f t="shared" si="7"/>
        <v>0</v>
      </c>
      <c r="N72" s="8">
        <f t="shared" si="7"/>
        <v>29</v>
      </c>
      <c r="O72" s="8">
        <f t="shared" si="7"/>
        <v>464</v>
      </c>
      <c r="P72" s="8">
        <f t="shared" si="7"/>
        <v>416</v>
      </c>
      <c r="Q72" s="8">
        <f t="shared" si="7"/>
        <v>48</v>
      </c>
      <c r="R72" s="8"/>
      <c r="S72" s="8"/>
    </row>
    <row r="73" spans="1:20" x14ac:dyDescent="0.35">
      <c r="A73" s="120"/>
      <c r="B73" s="116" t="s">
        <v>144</v>
      </c>
      <c r="C73" s="116"/>
      <c r="D73" s="116"/>
      <c r="E73" s="116"/>
      <c r="F73" s="116"/>
      <c r="G73" s="116"/>
      <c r="H73" s="116"/>
      <c r="I73" s="116"/>
      <c r="J73" s="116"/>
      <c r="K73" s="116"/>
      <c r="L73" s="116"/>
      <c r="M73" s="116"/>
      <c r="N73" s="116"/>
      <c r="O73" s="116"/>
      <c r="P73" s="116"/>
      <c r="Q73" s="116"/>
      <c r="R73" s="116"/>
      <c r="S73" s="116"/>
    </row>
    <row r="74" spans="1:20" ht="37.5" customHeight="1" x14ac:dyDescent="0.35">
      <c r="A74" s="120"/>
      <c r="B74" s="139" t="s">
        <v>145</v>
      </c>
      <c r="C74" s="43">
        <v>1</v>
      </c>
      <c r="D74" s="22" t="s">
        <v>320</v>
      </c>
      <c r="E74" s="18" t="s">
        <v>334</v>
      </c>
      <c r="F74" s="22" t="s">
        <v>97</v>
      </c>
      <c r="G74" s="44"/>
      <c r="I74" s="44"/>
      <c r="K74" s="44"/>
      <c r="L74" s="22"/>
      <c r="M74" s="44"/>
      <c r="N74" s="22">
        <v>3</v>
      </c>
      <c r="O74" s="44"/>
      <c r="P74" s="22">
        <v>32</v>
      </c>
      <c r="Q74" s="48">
        <v>16</v>
      </c>
      <c r="R74" s="47" t="s">
        <v>58</v>
      </c>
      <c r="S74" s="48" t="s">
        <v>45</v>
      </c>
      <c r="T74" s="49"/>
    </row>
    <row r="75" spans="1:20" ht="41.5" customHeight="1" x14ac:dyDescent="0.35">
      <c r="A75" s="120"/>
      <c r="B75" s="140"/>
      <c r="C75" s="43">
        <v>2</v>
      </c>
      <c r="D75" s="22" t="s">
        <v>322</v>
      </c>
      <c r="E75" s="44" t="s">
        <v>335</v>
      </c>
      <c r="F75" s="13" t="s">
        <v>97</v>
      </c>
      <c r="G75" s="13"/>
      <c r="H75" s="13"/>
      <c r="J75" s="13"/>
      <c r="K75" s="13"/>
      <c r="L75" s="13"/>
      <c r="M75" s="13"/>
      <c r="N75" s="13">
        <v>3</v>
      </c>
      <c r="O75" s="13"/>
      <c r="P75" s="13">
        <v>32</v>
      </c>
      <c r="Q75" s="13">
        <v>16</v>
      </c>
      <c r="R75" s="47" t="s">
        <v>58</v>
      </c>
      <c r="S75" s="25" t="s">
        <v>45</v>
      </c>
      <c r="T75" s="49"/>
    </row>
    <row r="76" spans="1:20" ht="18" customHeight="1" x14ac:dyDescent="0.35">
      <c r="A76" s="120"/>
      <c r="B76" s="140"/>
      <c r="C76" s="133" t="s">
        <v>121</v>
      </c>
      <c r="D76" s="134"/>
      <c r="E76" s="135"/>
      <c r="F76" s="8">
        <v>0</v>
      </c>
      <c r="G76" s="8">
        <v>0</v>
      </c>
      <c r="H76" s="8">
        <v>0</v>
      </c>
      <c r="I76" s="8">
        <v>3</v>
      </c>
      <c r="J76" s="8">
        <v>5</v>
      </c>
      <c r="K76" s="8">
        <v>0</v>
      </c>
      <c r="L76" s="8">
        <v>0</v>
      </c>
      <c r="M76" s="8">
        <v>0</v>
      </c>
      <c r="N76" s="8">
        <v>8</v>
      </c>
      <c r="O76" s="8"/>
      <c r="P76" s="8">
        <v>96</v>
      </c>
      <c r="Q76" s="8">
        <v>32</v>
      </c>
      <c r="R76" s="47"/>
      <c r="S76" s="25"/>
    </row>
    <row r="77" spans="1:20" ht="28" customHeight="1" x14ac:dyDescent="0.35">
      <c r="A77" s="120"/>
      <c r="B77" s="141"/>
      <c r="C77" s="136" t="s">
        <v>336</v>
      </c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137"/>
      <c r="R77" s="137"/>
      <c r="S77" s="138"/>
    </row>
    <row r="78" spans="1:20" x14ac:dyDescent="0.35">
      <c r="A78" s="120"/>
      <c r="B78" s="116" t="s">
        <v>146</v>
      </c>
      <c r="C78" s="116"/>
      <c r="D78" s="116"/>
      <c r="E78" s="116"/>
      <c r="F78" s="116"/>
      <c r="G78" s="116"/>
      <c r="H78" s="116"/>
      <c r="I78" s="116"/>
      <c r="J78" s="116"/>
      <c r="K78" s="116"/>
      <c r="L78" s="116"/>
      <c r="M78" s="116"/>
      <c r="N78" s="116"/>
      <c r="O78" s="116"/>
      <c r="P78" s="116"/>
      <c r="Q78" s="116"/>
      <c r="R78" s="116"/>
      <c r="S78" s="116"/>
    </row>
    <row r="79" spans="1:20" s="1" customFormat="1" ht="21" x14ac:dyDescent="0.35">
      <c r="A79" s="119" t="s">
        <v>147</v>
      </c>
      <c r="B79" s="119"/>
      <c r="C79" s="119"/>
      <c r="D79" s="119"/>
      <c r="E79" s="119"/>
      <c r="F79" s="8">
        <f t="shared" ref="F79:Q79" si="8">SUM(F72,F61,F33,F26)</f>
        <v>20</v>
      </c>
      <c r="G79" s="8">
        <f t="shared" si="8"/>
        <v>23</v>
      </c>
      <c r="H79" s="8">
        <f t="shared" si="8"/>
        <v>15</v>
      </c>
      <c r="I79" s="8">
        <f t="shared" si="8"/>
        <v>26</v>
      </c>
      <c r="J79" s="8">
        <f t="shared" si="8"/>
        <v>24</v>
      </c>
      <c r="K79" s="8">
        <f t="shared" si="8"/>
        <v>24</v>
      </c>
      <c r="L79" s="8">
        <f t="shared" si="8"/>
        <v>24</v>
      </c>
      <c r="M79" s="8">
        <f t="shared" si="8"/>
        <v>0</v>
      </c>
      <c r="N79" s="8">
        <f t="shared" si="8"/>
        <v>157</v>
      </c>
      <c r="O79" s="8">
        <f t="shared" si="8"/>
        <v>2660</v>
      </c>
      <c r="P79" s="8">
        <f t="shared" si="8"/>
        <v>2500</v>
      </c>
      <c r="Q79" s="8">
        <f t="shared" si="8"/>
        <v>96</v>
      </c>
      <c r="R79" s="40"/>
      <c r="S79" s="40"/>
    </row>
  </sheetData>
  <mergeCells count="45">
    <mergeCell ref="A34:A60"/>
    <mergeCell ref="A62:A78"/>
    <mergeCell ref="B4:B26"/>
    <mergeCell ref="B27:B33"/>
    <mergeCell ref="B34:B45"/>
    <mergeCell ref="B46:B60"/>
    <mergeCell ref="B62:B72"/>
    <mergeCell ref="B74:B77"/>
    <mergeCell ref="B73:S73"/>
    <mergeCell ref="C76:E76"/>
    <mergeCell ref="C77:S77"/>
    <mergeCell ref="B78:S78"/>
    <mergeCell ref="A79:E79"/>
    <mergeCell ref="C33:E33"/>
    <mergeCell ref="C45:E45"/>
    <mergeCell ref="C60:E60"/>
    <mergeCell ref="B61:E61"/>
    <mergeCell ref="C72:E72"/>
    <mergeCell ref="C30:E30"/>
    <mergeCell ref="F30:L30"/>
    <mergeCell ref="C31:E31"/>
    <mergeCell ref="F31:L31"/>
    <mergeCell ref="C32:E32"/>
    <mergeCell ref="F32:L32"/>
    <mergeCell ref="C27:E27"/>
    <mergeCell ref="F27:L27"/>
    <mergeCell ref="C28:E28"/>
    <mergeCell ref="F28:L28"/>
    <mergeCell ref="C29:E29"/>
    <mergeCell ref="F29:L29"/>
    <mergeCell ref="A1:S1"/>
    <mergeCell ref="F2:M2"/>
    <mergeCell ref="P2:Q2"/>
    <mergeCell ref="F10:M10"/>
    <mergeCell ref="C26:E26"/>
    <mergeCell ref="A4:A33"/>
    <mergeCell ref="C2:C3"/>
    <mergeCell ref="D2:D3"/>
    <mergeCell ref="E2:E3"/>
    <mergeCell ref="N2:N3"/>
    <mergeCell ref="O2:O3"/>
    <mergeCell ref="R2:R3"/>
    <mergeCell ref="S2:S3"/>
    <mergeCell ref="A2:B3"/>
    <mergeCell ref="P27:S32"/>
  </mergeCells>
  <phoneticPr fontId="39" type="noConversion"/>
  <conditionalFormatting sqref="R41:S41">
    <cfRule type="duplicateValues" dxfId="2" priority="3"/>
  </conditionalFormatting>
  <conditionalFormatting sqref="R44:S44">
    <cfRule type="duplicateValues" dxfId="1" priority="2"/>
  </conditionalFormatting>
  <conditionalFormatting sqref="R46:S46">
    <cfRule type="duplicateValues" dxfId="0" priority="1"/>
  </conditionalFormatting>
  <pageMargins left="0.78680555555555598" right="0.31496062992126" top="0.74803149606299202" bottom="0.74803149606299202" header="0.31496062992126" footer="0.31496062992126"/>
  <pageSetup paperSize="8" scale="92" orientation="portrait" r:id="rId1"/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7</vt:i4>
      </vt:variant>
      <vt:variant>
        <vt:lpstr>命名范围</vt:lpstr>
      </vt:variant>
      <vt:variant>
        <vt:i4>7</vt:i4>
      </vt:variant>
    </vt:vector>
  </HeadingPairs>
  <TitlesOfParts>
    <vt:vector size="14" baseType="lpstr">
      <vt:lpstr>20211116</vt:lpstr>
      <vt:lpstr>20211219（加入思政课实践分）</vt:lpstr>
      <vt:lpstr>20211228（加入思政课实践分+加入中方课程）</vt:lpstr>
      <vt:lpstr>20211229（加入思政课实践分+加入中方课程） (2)</vt:lpstr>
      <vt:lpstr>20220325 </vt:lpstr>
      <vt:lpstr>20221025（美方课程名称修改版+专业拓展库）2024级</vt:lpstr>
      <vt:lpstr>20221025（美方课程名称修改版+专业拓展库）2023级</vt:lpstr>
      <vt:lpstr>'20211116'!Print_Titles</vt:lpstr>
      <vt:lpstr>'20211219（加入思政课实践分）'!Print_Titles</vt:lpstr>
      <vt:lpstr>'20211228（加入思政课实践分+加入中方课程）'!Print_Titles</vt:lpstr>
      <vt:lpstr>'20211229（加入思政课实践分+加入中方课程） (2)'!Print_Titles</vt:lpstr>
      <vt:lpstr>'20220325 '!Print_Titles</vt:lpstr>
      <vt:lpstr>'20221025（美方课程名称修改版+专业拓展库）2023级'!Print_Titles</vt:lpstr>
      <vt:lpstr>'20221025（美方课程名称修改版+专业拓展库）2024级'!Print_Titles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Lenovo</cp:lastModifiedBy>
  <cp:lastPrinted>2021-04-01T00:16:00Z</cp:lastPrinted>
  <dcterms:created xsi:type="dcterms:W3CDTF">2021-03-29T10:41:00Z</dcterms:created>
  <dcterms:modified xsi:type="dcterms:W3CDTF">2025-10-24T01:04:04Z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B2FCA9E8B9964889BA9F92D94427A35B</vt:lpwstr>
  </property>
  <property fmtid="{D5CDD505-2E9C-101B-9397-08002B2CF9AE}" pid="3" name="KSOProductBuildVer">
    <vt:lpwstr>2052-12.1.0.17827</vt:lpwstr>
  </property>
</Properties>
</file>